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E:\МОЯ НОВАЯ ПАПКА!!!! КМД  2026-  ЖЕЗРЭК с 2025 ГОДОМ МАРУАН СЮДА\ЗАКУПКИ ЖЕЗРЭК 2027\закупка № 14 каке\"/>
    </mc:Choice>
  </mc:AlternateContent>
  <bookViews>
    <workbookView xWindow="0" yWindow="0" windowWidth="28800" windowHeight="12135"/>
  </bookViews>
  <sheets>
    <sheet name="1"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65" i="1" l="1"/>
  <c r="I65" i="1" s="1"/>
  <c r="I70" i="1" s="1"/>
  <c r="H46" i="1"/>
  <c r="H47" i="1"/>
  <c r="H48" i="1"/>
  <c r="H49" i="1"/>
  <c r="H50" i="1"/>
  <c r="H45" i="1"/>
  <c r="H27" i="1"/>
  <c r="H28" i="1"/>
  <c r="H29" i="1"/>
  <c r="H30" i="1"/>
  <c r="H26" i="1"/>
  <c r="H8" i="1"/>
  <c r="H9" i="1"/>
  <c r="H10" i="1"/>
  <c r="H11" i="1"/>
  <c r="H7" i="1"/>
  <c r="I7" i="1" l="1"/>
  <c r="I26" i="1"/>
  <c r="I45" i="1"/>
</calcChain>
</file>

<file path=xl/sharedStrings.xml><?xml version="1.0" encoding="utf-8"?>
<sst xmlns="http://schemas.openxmlformats.org/spreadsheetml/2006/main" count="132" uniqueCount="50">
  <si>
    <r>
      <t> </t>
    </r>
    <r>
      <rPr>
        <b/>
        <sz val="12"/>
        <color rgb="FF000000"/>
        <rFont val="Times New Roman"/>
        <family val="1"/>
        <charset val="204"/>
      </rPr>
      <t>Номер закупок (тендера):</t>
    </r>
  </si>
  <si>
    <t>Наименование закупок (тендера) (наименование закупок товаров, работ, услуг в соответствии с наименованием закупки товаров, работ, услуг, указанным в Перечне):</t>
  </si>
  <si>
    <t>Номер лота:</t>
  </si>
  <si>
    <t>Наименование лота:</t>
  </si>
  <si>
    <t>Описание лота:</t>
  </si>
  <si>
    <t>Дополнительное описание лота:</t>
  </si>
  <si>
    <t>Количество (объем) закупаемых товаров, работ, услуг:</t>
  </si>
  <si>
    <t>Единица измерения:</t>
  </si>
  <si>
    <t>Место поставки товаров, выполнение работ и предоставления услуг:</t>
  </si>
  <si>
    <t>Срок поставки товаров, выполнение работ и предоставления услуг:</t>
  </si>
  <si>
    <t>Описание и требуемые функциональные, технические, качественные и эксплуатационные характеристики закупаемых товаров:</t>
  </si>
  <si>
    <t>Приложение 1. Техническая спецификация закупаемых товаров (работ, услуг)</t>
  </si>
  <si>
    <t>Общая сумма в тенге, без учета налога на добавленную стоимость, выделенная на закупки товара, работы и услуги по лоту, с учетом всех расходов, в том числе на транспортировку и страхование, уплату таможенных пошлин, налогов, сборов и другое</t>
  </si>
  <si>
    <t>Лот №1</t>
  </si>
  <si>
    <t>Оплата по факту поставки в течение 60 дней с момента приемки товара по количеству и качеству и только при условии предоставления Поставщиком в полном объеме и надлежащим образом оформленных документов предусмотренных условиями Договора на поставку товара.</t>
  </si>
  <si>
    <t>Лот №2</t>
  </si>
  <si>
    <t>ГОСТ 8240-97</t>
  </si>
  <si>
    <t>ГОСТ 8509-93</t>
  </si>
  <si>
    <t>т</t>
  </si>
  <si>
    <t>ТОО «Жезказганская распределительная электросетевая компания», ЖРЭК ц/склад, Республика Казахстан, область Ұлытау, г. Жезказган, ул. М. Маметовой 33</t>
  </si>
  <si>
    <t xml:space="preserve">Период закупа 2027 год. Поставка по заказу, в течение 60 календарных дней с даты направления заказа на отгрузку. Организатор тендера не гарантирует направления заказа на поставку всего объема ТМЦ, отраженного в спецификации. Проект договора прилагается. </t>
  </si>
  <si>
    <t>Поставляемые Товары, ввозимые и производимые в Республике Казахстан по всем показателям (техническим и качественным) должны соответствовать указанным межгосударственным стандартам (ГОСТ) и техническим условиям (ТУ). В подтверждение соответствия предлагаемых Товаров технической спецификации, ввозимых на территорию Республики Казахстан, потенциальному поставщику необходимо предоставить к заявке на конкурс Техническую спецификацию с указанием завода-изготовителя и страны происхождения товара, паспорт (сертификат) качества завода-изготовителя и/или сертификат соответствия и/или декларацию соответствия и/или сертификат происхождения (при импорте) либо гарантийное письмо о предоставлении вышеуказанных документов с первой партии поставки. Отечественный товаропроизводитель в подтверждение соответствия предлагаемых Товаров технической спецификации предоставляет паспорт (сертификат) качества завода-изготовителя и/или сертификат соответствия и/или сертификат происхождения формы «СТ KZ». Продукция, не подлежащая обязательной сертификации, должна иметь товарный знак завода изготовителя, каждая партия должна сопровождаться документом (паспортом, сертификатом), подтверждающим качество продукции. Требуемые условия гарантии качества: качество поставляемого Товара должно соответствовать предоставленному паспорту, ГОСТу, техническим условиям, сертификату соответствия. 
Товар должен быть новым, без коррозий (ржавчины) и прочих дефектов, соответствовать государственным и межгосударственным стандартам. Товар должен находится на хранении не более половины срока хранения, предусмотренного для данного вида товара, свободен от прав третьих лиц, в споре, под арестом не состоять.</t>
  </si>
  <si>
    <t>ТОО «Жезказганская распределительная электросетевая компания», ЖРЭК БЭС, Республика Казахстан, Карагандинская область, г. Балхаш, ул. Аманат 8, ц/склад</t>
  </si>
  <si>
    <t>ТОО «Жезказганская распределительная электросетевая компания», ЖРЭК КРЭС, Республика Казахстан, область Ұлытау, г. Каражал, ул. Кляцкого 3, ц/склад</t>
  </si>
  <si>
    <t>Лот №3</t>
  </si>
  <si>
    <t>Лот №4</t>
  </si>
  <si>
    <t>ТОО «Жезказганская распределительная электросетевая компания», ЖРЭК ЮРЭС, Республика Казахстан, Карагандинская область, г. Приозерск, ул. Транспортная 1, База ЮРЭС</t>
  </si>
  <si>
    <t>Металлопрокат</t>
  </si>
  <si>
    <t>УГОЛОК СТАЛЬНОЙ РАВНОПОЛОЧНЫЙ  50Х50Х5 СТ. С255 ГОСТ 8509-93</t>
  </si>
  <si>
    <t>СТАЛЬ КРУГЛАЯ 12ММ С255 ГОСТ 2590-2006</t>
  </si>
  <si>
    <t>ГОСТ 2590-2006</t>
  </si>
  <si>
    <t>СТАЛЬ КРУГЛЯК Ф22 ГОСТ – 2590-2006</t>
  </si>
  <si>
    <t>Стальной кругляк ф22мм Марка стали обыкновенная Ст1кп Горячекатаный. Вес 1 м/пог – 2,98кг Длинна – 12,05м ГОСТ – 2590-2006</t>
  </si>
  <si>
    <t>УГОЛОК РАВНОПОЛОЧНЫЙ 63Х63Х5</t>
  </si>
  <si>
    <t xml:space="preserve">Равнополочный уголок, горячекатаный. Размер -63мм Толщина – 0,5мм Длинна -12,05м                                                             </t>
  </si>
  <si>
    <t>ШВЕЛЛЕР № 16 У ГОСТ – 8240-97</t>
  </si>
  <si>
    <t>Швеллер стальной № 16 У Горячекатаный. Вес 1 м/пог швеллера г/к 16У – 14,2кг  Высота – 160мм Ширина швеллера – 64мм. Толщина стенки - 5мм. Толщина полки швеллера 16у с уклоном грани полок – 8,4мм. Длинна – 12,05м ГОСТ – 8240-97</t>
  </si>
  <si>
    <t>Сталь круглая ø 12</t>
  </si>
  <si>
    <t>Труба стальная Ø 32*3,2</t>
  </si>
  <si>
    <t>ГОСТ 3262-75</t>
  </si>
  <si>
    <t>Швеллер №14</t>
  </si>
  <si>
    <t>Сталь угловая 63х63</t>
  </si>
  <si>
    <t>ГОСТ 8509-93
В качестве исходного сырья используются углеродистые и низколегированные марки стали, производится на прокатных станах. Наружная сторона имеет ровные грани (расположены под углом 90 градусов), при этом на внутренней используется малый радиус скругления, повышающий прочностные параметры. Допустимый коэффициент кривизны уголка не более 0,4% от длины, отклонение по длине не должно превышать 0,75%, Толщина стенки 5 мм</t>
  </si>
  <si>
    <t>Швеллер №16</t>
  </si>
  <si>
    <t>Сталь лист рифленый 5 СТ3</t>
  </si>
  <si>
    <t xml:space="preserve"> ГОСТ 8568-77</t>
  </si>
  <si>
    <t>Сталь угловая 63х63 ГОСТ 8509-93</t>
  </si>
  <si>
    <t>В качестве исходного сырья используются углеродистые и низколегированные марки стали, производится на прокатных станах. Наружная сторона имеет ровные грани (расположены под углом 90 градусов), при этом на внутренней используется малый радиус скругления, повышающий прочностные параметры. Допустимый коэффициент кривизны уголка не более 0,4% от длины, отклонение по длине не должно превышать 0,75%, Толщина стенки 5 мм</t>
  </si>
  <si>
    <t xml:space="preserve">КРУГ 12 СТ3 </t>
  </si>
  <si>
    <t>Объявление о закупках способом запроса ценовых предложений № ТОО «Жезказганская распределительная электросетевая компания» затраты на которые учитываются при утверждении тарифов на регулируемые услуги Металлопрокат</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</si>
</sst>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 _₽_-;\-* #,##0.00\ _₽_-;_-* &quot;-&quot;??\ _₽_-;_-@_-"/>
    <numFmt numFmtId="164" formatCode="_-* #,##0.00_-;\-* #,##0.00_-;_-* &quot;-&quot;??_-;_-@_-"/>
  </numFmts>
  <fonts count="11" x14ac:knownFonts="1">
    <font>
      <sz val="11"/>
      <color theme="1"/>
      <name val="Calibri"/>
      <family val="2"/>
      <charset val="204"/>
      <scheme val="minor"/>
    </font>
    <font>
      <sz val="11"/>
      <color theme="1"/>
      <name val="Calibri"/>
      <family val="2"/>
      <charset val="204"/>
      <scheme val="minor"/>
    </font>
    <font>
      <sz val="12"/>
      <color rgb="FF000000"/>
      <name val="Times New Roman"/>
      <family val="1"/>
      <charset val="204"/>
    </font>
    <font>
      <b/>
      <sz val="12"/>
      <color rgb="FF000000"/>
      <name val="Times New Roman"/>
      <family val="1"/>
      <charset val="204"/>
    </font>
    <font>
      <sz val="11"/>
      <color theme="1"/>
      <name val="Times New Roman"/>
      <family val="1"/>
      <charset val="204"/>
    </font>
    <font>
      <sz val="14"/>
      <color theme="1"/>
      <name val="Times New Roman"/>
      <family val="1"/>
      <charset val="204"/>
    </font>
    <font>
      <sz val="11"/>
      <color theme="1"/>
      <name val="Calibri"/>
      <family val="2"/>
      <scheme val="minor"/>
    </font>
    <font>
      <b/>
      <sz val="11"/>
      <color theme="1"/>
      <name val="Times New Roman"/>
      <family val="1"/>
      <charset val="204"/>
    </font>
    <font>
      <sz val="11"/>
      <color rgb="FFFF0000"/>
      <name val="Times New Roman"/>
      <family val="1"/>
      <charset val="204"/>
    </font>
    <font>
      <sz val="12"/>
      <color rgb="FFFF0000"/>
      <name val="Times New Roman"/>
      <family val="1"/>
      <charset val="204"/>
    </font>
    <font>
      <sz val="9"/>
      <name val="Times New Roman"/>
      <family val="1"/>
      <charset val="204"/>
    </font>
  </fonts>
  <fills count="8">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92D050"/>
        <bgColor indexed="64"/>
      </patternFill>
    </fill>
    <fill>
      <patternFill patternType="solid">
        <fgColor theme="4" tint="0.39997558519241921"/>
        <bgColor indexed="64"/>
      </patternFill>
    </fill>
    <fill>
      <patternFill patternType="solid">
        <fgColor theme="4" tint="0.59999389629810485"/>
        <bgColor indexed="64"/>
      </patternFill>
    </fill>
    <fill>
      <patternFill patternType="solid">
        <fgColor theme="9" tint="0.59999389629810485"/>
        <bgColor indexed="64"/>
      </patternFill>
    </fill>
  </fills>
  <borders count="13">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s>
  <cellStyleXfs count="8">
    <xf numFmtId="0" fontId="0" fillId="0" borderId="0"/>
    <xf numFmtId="43" fontId="1" fillId="0" borderId="0" applyFont="0" applyFill="0" applyBorder="0" applyAlignment="0" applyProtection="0"/>
    <xf numFmtId="0" fontId="6" fillId="0" borderId="0"/>
    <xf numFmtId="0" fontId="6" fillId="0" borderId="0"/>
    <xf numFmtId="43" fontId="6" fillId="0" borderId="0" applyFont="0" applyFill="0" applyBorder="0" applyAlignment="0" applyProtection="0"/>
    <xf numFmtId="43" fontId="1" fillId="0" borderId="0" applyFont="0" applyFill="0" applyBorder="0" applyAlignment="0" applyProtection="0"/>
    <xf numFmtId="43" fontId="6" fillId="0" borderId="0" applyFont="0" applyFill="0" applyBorder="0" applyAlignment="0" applyProtection="0"/>
    <xf numFmtId="164" fontId="1" fillId="0" borderId="0" applyFont="0" applyFill="0" applyBorder="0" applyAlignment="0" applyProtection="0"/>
  </cellStyleXfs>
  <cellXfs count="65">
    <xf numFmtId="0" fontId="0" fillId="0" borderId="0" xfId="0"/>
    <xf numFmtId="0" fontId="0" fillId="0" borderId="0" xfId="0" applyFill="1"/>
    <xf numFmtId="0" fontId="0" fillId="2" borderId="0" xfId="0" applyFill="1"/>
    <xf numFmtId="0" fontId="4" fillId="2" borderId="0" xfId="0" applyFont="1" applyFill="1" applyAlignment="1">
      <alignment wrapText="1"/>
    </xf>
    <xf numFmtId="43" fontId="0" fillId="2" borderId="0" xfId="1" applyFont="1" applyFill="1" applyAlignment="1">
      <alignment horizontal="center" vertical="center"/>
    </xf>
    <xf numFmtId="43" fontId="0" fillId="0" borderId="0" xfId="0" applyNumberFormat="1" applyFont="1" applyFill="1" applyAlignment="1">
      <alignment horizontal="center" vertical="center"/>
    </xf>
    <xf numFmtId="0" fontId="2" fillId="3" borderId="2"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2" borderId="2" xfId="0" applyFont="1" applyFill="1" applyBorder="1" applyAlignment="1">
      <alignment horizontal="center" vertical="center" wrapText="1"/>
    </xf>
    <xf numFmtId="0" fontId="4" fillId="2" borderId="2" xfId="0" applyFont="1" applyFill="1" applyBorder="1" applyAlignment="1">
      <alignment horizontal="center" vertical="center" wrapText="1"/>
    </xf>
    <xf numFmtId="43" fontId="0" fillId="4" borderId="0" xfId="0" applyNumberFormat="1" applyFill="1" applyAlignment="1">
      <alignment horizontal="center" vertical="center"/>
    </xf>
    <xf numFmtId="43" fontId="0" fillId="2" borderId="0" xfId="0" applyNumberFormat="1" applyFill="1" applyAlignment="1">
      <alignment horizontal="center" vertical="center"/>
    </xf>
    <xf numFmtId="0" fontId="0" fillId="2" borderId="0" xfId="0" applyFill="1" applyAlignment="1">
      <alignment horizontal="center" vertical="center"/>
    </xf>
    <xf numFmtId="0" fontId="0" fillId="0" borderId="0" xfId="0" applyFill="1" applyAlignment="1">
      <alignment horizontal="center" vertical="center"/>
    </xf>
    <xf numFmtId="43" fontId="0" fillId="4" borderId="0" xfId="1" applyFont="1" applyFill="1" applyAlignment="1">
      <alignment horizontal="center" vertical="center"/>
    </xf>
    <xf numFmtId="43" fontId="0" fillId="0" borderId="0" xfId="1" applyFont="1" applyFill="1" applyAlignment="1">
      <alignment horizontal="center" vertical="center"/>
    </xf>
    <xf numFmtId="43" fontId="0" fillId="0" borderId="0" xfId="1" applyFont="1" applyFill="1"/>
    <xf numFmtId="0" fontId="4" fillId="5" borderId="2" xfId="0" applyFont="1" applyFill="1" applyBorder="1" applyAlignment="1">
      <alignment horizontal="center" vertical="center" wrapText="1"/>
    </xf>
    <xf numFmtId="0" fontId="4" fillId="5" borderId="2" xfId="0" applyFont="1" applyFill="1" applyBorder="1" applyAlignment="1">
      <alignment horizontal="center" vertical="center"/>
    </xf>
    <xf numFmtId="4" fontId="4" fillId="5" borderId="2" xfId="0" applyNumberFormat="1" applyFont="1" applyFill="1" applyBorder="1" applyAlignment="1">
      <alignment horizontal="center" vertical="center" wrapText="1"/>
    </xf>
    <xf numFmtId="164" fontId="10" fillId="5" borderId="2" xfId="7" applyFont="1" applyFill="1" applyBorder="1" applyAlignment="1">
      <alignment horizontal="center" vertical="center"/>
    </xf>
    <xf numFmtId="0" fontId="4" fillId="6" borderId="2" xfId="0" applyFont="1" applyFill="1" applyBorder="1" applyAlignment="1">
      <alignment horizontal="center" vertical="center" wrapText="1"/>
    </xf>
    <xf numFmtId="0" fontId="4" fillId="6" borderId="2" xfId="0" applyFont="1" applyFill="1" applyBorder="1" applyAlignment="1">
      <alignment horizontal="center" vertical="center"/>
    </xf>
    <xf numFmtId="4" fontId="4" fillId="6" borderId="2" xfId="0" applyNumberFormat="1" applyFont="1" applyFill="1" applyBorder="1" applyAlignment="1">
      <alignment horizontal="center" vertical="center" wrapText="1"/>
    </xf>
    <xf numFmtId="164" fontId="10" fillId="6" borderId="2" xfId="7" applyFont="1" applyFill="1" applyBorder="1" applyAlignment="1">
      <alignment horizontal="center" vertical="center"/>
    </xf>
    <xf numFmtId="0" fontId="4" fillId="7" borderId="2" xfId="0" applyFont="1" applyFill="1" applyBorder="1" applyAlignment="1">
      <alignment horizontal="center" vertical="center" wrapText="1"/>
    </xf>
    <xf numFmtId="0" fontId="4" fillId="7" borderId="2" xfId="0" applyFont="1" applyFill="1" applyBorder="1" applyAlignment="1">
      <alignment horizontal="center" vertical="center"/>
    </xf>
    <xf numFmtId="4" fontId="4" fillId="7" borderId="2" xfId="0" applyNumberFormat="1" applyFont="1" applyFill="1" applyBorder="1" applyAlignment="1">
      <alignment horizontal="center" vertical="center" wrapText="1"/>
    </xf>
    <xf numFmtId="43" fontId="0" fillId="7" borderId="0" xfId="1" applyFont="1" applyFill="1" applyAlignment="1">
      <alignment horizontal="center" vertical="center"/>
    </xf>
    <xf numFmtId="164" fontId="10" fillId="7" borderId="2" xfId="7" applyFont="1" applyFill="1" applyBorder="1" applyAlignment="1">
      <alignment horizontal="center" vertical="center"/>
    </xf>
    <xf numFmtId="43" fontId="0" fillId="4" borderId="0" xfId="0" applyNumberFormat="1" applyFill="1" applyAlignment="1">
      <alignment horizontal="center" vertical="center"/>
    </xf>
    <xf numFmtId="0" fontId="2" fillId="2" borderId="2" xfId="0" applyFont="1" applyFill="1" applyBorder="1" applyAlignment="1">
      <alignment horizontal="left" vertic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43" fontId="4" fillId="4" borderId="3" xfId="1" applyFont="1" applyFill="1" applyBorder="1" applyAlignment="1">
      <alignment horizontal="center" vertical="center" wrapText="1"/>
    </xf>
    <xf numFmtId="43" fontId="4" fillId="4" borderId="4" xfId="1" applyFont="1" applyFill="1" applyBorder="1" applyAlignment="1">
      <alignment horizontal="center" vertical="center" wrapText="1"/>
    </xf>
    <xf numFmtId="43" fontId="4" fillId="4" borderId="5" xfId="1" applyFont="1" applyFill="1" applyBorder="1" applyAlignment="1">
      <alignment horizontal="center" vertical="center" wrapText="1"/>
    </xf>
    <xf numFmtId="43" fontId="4" fillId="2" borderId="3" xfId="0" applyNumberFormat="1" applyFont="1" applyFill="1" applyBorder="1" applyAlignment="1">
      <alignment horizontal="center" vertical="center" wrapText="1"/>
    </xf>
    <xf numFmtId="43" fontId="4" fillId="2" borderId="4" xfId="0" applyNumberFormat="1" applyFont="1" applyFill="1" applyBorder="1" applyAlignment="1">
      <alignment horizontal="center" vertical="center" wrapText="1"/>
    </xf>
    <xf numFmtId="43" fontId="4" fillId="2" borderId="5" xfId="0" applyNumberFormat="1"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8" fillId="2" borderId="5"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6" borderId="3" xfId="0" applyFont="1" applyFill="1" applyBorder="1" applyAlignment="1">
      <alignment horizontal="center" vertical="center" wrapText="1"/>
    </xf>
    <xf numFmtId="0" fontId="4" fillId="6" borderId="4" xfId="0" applyFont="1" applyFill="1" applyBorder="1" applyAlignment="1">
      <alignment horizontal="center" vertical="center" wrapText="1"/>
    </xf>
    <xf numFmtId="0" fontId="4" fillId="6" borderId="5"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4" fillId="5" borderId="2"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0" fillId="4" borderId="0" xfId="0" applyFill="1" applyAlignment="1">
      <alignment horizontal="center" vertical="center"/>
    </xf>
    <xf numFmtId="43" fontId="4" fillId="4" borderId="2" xfId="1" applyFont="1" applyFill="1" applyBorder="1" applyAlignment="1">
      <alignment horizontal="center" vertical="center" wrapText="1"/>
    </xf>
    <xf numFmtId="0" fontId="9" fillId="2" borderId="2" xfId="0" applyFont="1" applyFill="1" applyBorder="1" applyAlignment="1">
      <alignment horizontal="center" vertical="center" wrapText="1"/>
    </xf>
    <xf numFmtId="43" fontId="4" fillId="2" borderId="2" xfId="0" applyNumberFormat="1" applyFont="1" applyFill="1" applyBorder="1" applyAlignment="1">
      <alignment horizontal="center" vertical="center" wrapText="1"/>
    </xf>
    <xf numFmtId="0" fontId="5" fillId="2" borderId="0" xfId="0" applyFont="1" applyFill="1" applyBorder="1" applyAlignment="1">
      <alignment horizontal="left"/>
    </xf>
  </cellXfs>
  <cellStyles count="8">
    <cellStyle name="Обычный" xfId="0" builtinId="0"/>
    <cellStyle name="Обычный 10 90" xfId="2"/>
    <cellStyle name="Обычный 6" xfId="3"/>
    <cellStyle name="Финансовый" xfId="1" builtinId="3"/>
    <cellStyle name="Финансовый 2" xfId="5"/>
    <cellStyle name="Финансовый 3 2 5 2" xfId="7"/>
    <cellStyle name="Финансовый 4" xfId="4"/>
    <cellStyle name="Финансовый 4 2"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4"/>
  <sheetViews>
    <sheetView tabSelected="1" topLeftCell="A4" zoomScale="65" zoomScaleNormal="65" workbookViewId="0">
      <selection activeCell="C11" sqref="C11:G11"/>
    </sheetView>
  </sheetViews>
  <sheetFormatPr defaultRowHeight="42" customHeight="1" x14ac:dyDescent="0.25"/>
  <cols>
    <col min="1" max="1" width="34.28515625" style="2" customWidth="1"/>
    <col min="2" max="2" width="6.42578125" style="2" customWidth="1"/>
    <col min="3" max="3" width="35.42578125" style="2" customWidth="1"/>
    <col min="4" max="4" width="32.5703125" style="3" customWidth="1"/>
    <col min="5" max="5" width="12.5703125" style="2" customWidth="1"/>
    <col min="6" max="6" width="43.5703125" style="2" customWidth="1"/>
    <col min="7" max="7" width="16" style="4" customWidth="1"/>
    <col min="8" max="8" width="23.5703125" style="12" customWidth="1"/>
    <col min="9" max="9" width="26.28515625" style="1" customWidth="1"/>
    <col min="10" max="12" width="9.140625" style="1" customWidth="1"/>
    <col min="13" max="16384" width="9.140625" style="1"/>
  </cols>
  <sheetData>
    <row r="1" spans="1:9" ht="42" customHeight="1" x14ac:dyDescent="0.3">
      <c r="A1" s="64" t="s">
        <v>11</v>
      </c>
      <c r="B1" s="64"/>
      <c r="C1" s="64"/>
      <c r="D1" s="64"/>
      <c r="E1" s="64"/>
    </row>
    <row r="2" spans="1:9" ht="42" customHeight="1" x14ac:dyDescent="0.25">
      <c r="A2" s="6" t="s">
        <v>0</v>
      </c>
      <c r="B2" s="56"/>
      <c r="C2" s="56"/>
      <c r="D2" s="56"/>
      <c r="E2" s="56"/>
      <c r="F2" s="56"/>
    </row>
    <row r="3" spans="1:9" ht="42" customHeight="1" x14ac:dyDescent="0.25">
      <c r="A3" s="31" t="s">
        <v>1</v>
      </c>
      <c r="B3" s="52" t="s">
        <v>49</v>
      </c>
      <c r="C3" s="52"/>
      <c r="D3" s="52"/>
      <c r="E3" s="52"/>
      <c r="F3" s="52"/>
    </row>
    <row r="4" spans="1:9" ht="42" customHeight="1" x14ac:dyDescent="0.25">
      <c r="A4" s="31"/>
      <c r="B4" s="52"/>
      <c r="C4" s="52"/>
      <c r="D4" s="52"/>
      <c r="E4" s="52"/>
      <c r="F4" s="52"/>
    </row>
    <row r="5" spans="1:9" ht="28.5" customHeight="1" x14ac:dyDescent="0.25">
      <c r="A5" s="7" t="s">
        <v>2</v>
      </c>
      <c r="B5" s="52" t="s">
        <v>13</v>
      </c>
      <c r="C5" s="52"/>
      <c r="D5" s="52"/>
      <c r="E5" s="52"/>
      <c r="F5" s="52"/>
    </row>
    <row r="6" spans="1:9" ht="27" customHeight="1" x14ac:dyDescent="0.25">
      <c r="A6" s="7" t="s">
        <v>3</v>
      </c>
      <c r="B6" s="58" t="s">
        <v>27</v>
      </c>
      <c r="C6" s="58"/>
      <c r="D6" s="58"/>
      <c r="E6" s="58"/>
      <c r="F6" s="58"/>
    </row>
    <row r="7" spans="1:9" ht="45" x14ac:dyDescent="0.25">
      <c r="A7" s="57" t="s">
        <v>4</v>
      </c>
      <c r="B7" s="9">
        <v>1</v>
      </c>
      <c r="C7" s="25" t="s">
        <v>28</v>
      </c>
      <c r="D7" s="25" t="s">
        <v>17</v>
      </c>
      <c r="E7" s="26" t="s">
        <v>18</v>
      </c>
      <c r="F7" s="27">
        <v>0.2</v>
      </c>
      <c r="G7" s="28">
        <v>581896.55000000005</v>
      </c>
      <c r="H7" s="5">
        <f>G7*F7</f>
        <v>116379.31000000001</v>
      </c>
      <c r="I7" s="30">
        <f>SUM(H7:H11)</f>
        <v>4064051.7139999997</v>
      </c>
    </row>
    <row r="8" spans="1:9" ht="30" x14ac:dyDescent="0.25">
      <c r="A8" s="57"/>
      <c r="B8" s="9">
        <v>2</v>
      </c>
      <c r="C8" s="25" t="s">
        <v>29</v>
      </c>
      <c r="D8" s="25" t="s">
        <v>30</v>
      </c>
      <c r="E8" s="26" t="s">
        <v>18</v>
      </c>
      <c r="F8" s="27">
        <v>0.5</v>
      </c>
      <c r="G8" s="29">
        <v>567241.37</v>
      </c>
      <c r="H8" s="5">
        <f t="shared" ref="H8:H11" si="0">G8*F8</f>
        <v>283620.685</v>
      </c>
      <c r="I8" s="60"/>
    </row>
    <row r="9" spans="1:9" ht="75" x14ac:dyDescent="0.25">
      <c r="A9" s="57"/>
      <c r="B9" s="9">
        <v>3</v>
      </c>
      <c r="C9" s="25" t="s">
        <v>31</v>
      </c>
      <c r="D9" s="25" t="s">
        <v>32</v>
      </c>
      <c r="E9" s="26" t="s">
        <v>18</v>
      </c>
      <c r="F9" s="27">
        <v>0.8</v>
      </c>
      <c r="G9" s="29">
        <v>531034.48</v>
      </c>
      <c r="H9" s="5">
        <f t="shared" si="0"/>
        <v>424827.58400000003</v>
      </c>
      <c r="I9" s="60"/>
    </row>
    <row r="10" spans="1:9" ht="45" x14ac:dyDescent="0.25">
      <c r="A10" s="57"/>
      <c r="B10" s="9">
        <v>4</v>
      </c>
      <c r="C10" s="25" t="s">
        <v>33</v>
      </c>
      <c r="D10" s="25" t="s">
        <v>34</v>
      </c>
      <c r="E10" s="26" t="s">
        <v>18</v>
      </c>
      <c r="F10" s="27">
        <v>0.5</v>
      </c>
      <c r="G10" s="29">
        <v>581896.55000000005</v>
      </c>
      <c r="H10" s="5">
        <f t="shared" si="0"/>
        <v>290948.27500000002</v>
      </c>
      <c r="I10" s="60"/>
    </row>
    <row r="11" spans="1:9" ht="135" x14ac:dyDescent="0.25">
      <c r="A11" s="57"/>
      <c r="B11" s="9">
        <v>5</v>
      </c>
      <c r="C11" s="25" t="s">
        <v>35</v>
      </c>
      <c r="D11" s="25" t="s">
        <v>36</v>
      </c>
      <c r="E11" s="26" t="s">
        <v>18</v>
      </c>
      <c r="F11" s="27">
        <v>6</v>
      </c>
      <c r="G11" s="29">
        <v>491379.31</v>
      </c>
      <c r="H11" s="5">
        <f t="shared" si="0"/>
        <v>2948275.86</v>
      </c>
      <c r="I11" s="60"/>
    </row>
    <row r="12" spans="1:9" ht="121.5" customHeight="1" x14ac:dyDescent="0.25">
      <c r="A12" s="7" t="s">
        <v>5</v>
      </c>
      <c r="B12" s="52" t="s">
        <v>14</v>
      </c>
      <c r="C12" s="52"/>
      <c r="D12" s="52"/>
      <c r="E12" s="52"/>
      <c r="F12" s="52"/>
    </row>
    <row r="13" spans="1:9" ht="77.25" customHeight="1" x14ac:dyDescent="0.25">
      <c r="A13" s="7" t="s">
        <v>12</v>
      </c>
      <c r="B13" s="61">
        <v>4064051.7139999997</v>
      </c>
      <c r="C13" s="61"/>
      <c r="D13" s="61"/>
      <c r="E13" s="61"/>
      <c r="F13" s="61"/>
    </row>
    <row r="14" spans="1:9" ht="42" customHeight="1" x14ac:dyDescent="0.25">
      <c r="A14" s="7" t="s">
        <v>6</v>
      </c>
      <c r="B14" s="63">
        <v>8</v>
      </c>
      <c r="C14" s="63"/>
      <c r="D14" s="52"/>
      <c r="E14" s="52"/>
      <c r="F14" s="52"/>
    </row>
    <row r="15" spans="1:9" ht="42" customHeight="1" x14ac:dyDescent="0.25">
      <c r="A15" s="7" t="s">
        <v>7</v>
      </c>
      <c r="B15" s="62" t="s">
        <v>18</v>
      </c>
      <c r="C15" s="62"/>
      <c r="D15" s="62"/>
      <c r="E15" s="62"/>
      <c r="F15" s="62"/>
    </row>
    <row r="16" spans="1:9" ht="42" customHeight="1" x14ac:dyDescent="0.25">
      <c r="A16" s="7" t="s">
        <v>8</v>
      </c>
      <c r="B16" s="58" t="s">
        <v>19</v>
      </c>
      <c r="C16" s="58"/>
      <c r="D16" s="58"/>
      <c r="E16" s="58"/>
      <c r="F16" s="58"/>
    </row>
    <row r="17" spans="1:9" ht="42" customHeight="1" x14ac:dyDescent="0.25">
      <c r="A17" s="31" t="s">
        <v>9</v>
      </c>
      <c r="B17" s="52" t="s">
        <v>20</v>
      </c>
      <c r="C17" s="52"/>
      <c r="D17" s="52"/>
      <c r="E17" s="52"/>
      <c r="F17" s="52"/>
    </row>
    <row r="18" spans="1:9" ht="42" customHeight="1" x14ac:dyDescent="0.25">
      <c r="A18" s="31"/>
      <c r="B18" s="52"/>
      <c r="C18" s="52"/>
      <c r="D18" s="52"/>
      <c r="E18" s="52"/>
      <c r="F18" s="52"/>
    </row>
    <row r="19" spans="1:9" ht="98.25" customHeight="1" x14ac:dyDescent="0.25">
      <c r="A19" s="31" t="s">
        <v>10</v>
      </c>
      <c r="B19" s="52" t="s">
        <v>21</v>
      </c>
      <c r="C19" s="52"/>
      <c r="D19" s="52"/>
      <c r="E19" s="52"/>
      <c r="F19" s="52"/>
    </row>
    <row r="20" spans="1:9" ht="124.5" customHeight="1" x14ac:dyDescent="0.25">
      <c r="A20" s="31"/>
      <c r="B20" s="52"/>
      <c r="C20" s="52"/>
      <c r="D20" s="52"/>
      <c r="E20" s="52"/>
      <c r="F20" s="52"/>
    </row>
    <row r="21" spans="1:9" ht="42" customHeight="1" x14ac:dyDescent="0.25">
      <c r="A21" s="6" t="s">
        <v>0</v>
      </c>
      <c r="B21" s="56"/>
      <c r="C21" s="56"/>
      <c r="D21" s="56"/>
      <c r="E21" s="56"/>
      <c r="F21" s="56"/>
    </row>
    <row r="22" spans="1:9" ht="42" customHeight="1" x14ac:dyDescent="0.25">
      <c r="A22" s="31" t="s">
        <v>1</v>
      </c>
      <c r="B22" s="52" t="s">
        <v>49</v>
      </c>
      <c r="C22" s="52"/>
      <c r="D22" s="52"/>
      <c r="E22" s="52"/>
      <c r="F22" s="52"/>
    </row>
    <row r="23" spans="1:9" ht="42" customHeight="1" x14ac:dyDescent="0.25">
      <c r="A23" s="31"/>
      <c r="B23" s="52"/>
      <c r="C23" s="52"/>
      <c r="D23" s="52"/>
      <c r="E23" s="52"/>
      <c r="F23" s="52"/>
    </row>
    <row r="24" spans="1:9" ht="42" customHeight="1" x14ac:dyDescent="0.25">
      <c r="A24" s="7" t="s">
        <v>2</v>
      </c>
      <c r="B24" s="58" t="s">
        <v>15</v>
      </c>
      <c r="C24" s="58"/>
      <c r="D24" s="58"/>
      <c r="E24" s="58"/>
      <c r="F24" s="58"/>
    </row>
    <row r="25" spans="1:9" ht="42" customHeight="1" x14ac:dyDescent="0.25">
      <c r="A25" s="7" t="s">
        <v>3</v>
      </c>
      <c r="B25" s="58" t="s">
        <v>27</v>
      </c>
      <c r="C25" s="58"/>
      <c r="D25" s="58"/>
      <c r="E25" s="58"/>
      <c r="F25" s="58"/>
    </row>
    <row r="26" spans="1:9" ht="28.5" customHeight="1" x14ac:dyDescent="0.25">
      <c r="A26" s="57" t="s">
        <v>4</v>
      </c>
      <c r="B26" s="17">
        <v>1</v>
      </c>
      <c r="C26" s="17" t="s">
        <v>37</v>
      </c>
      <c r="D26" s="17" t="s">
        <v>30</v>
      </c>
      <c r="E26" s="18" t="s">
        <v>18</v>
      </c>
      <c r="F26" s="19">
        <v>0.05</v>
      </c>
      <c r="G26" s="20">
        <v>567241.37</v>
      </c>
      <c r="H26" s="11">
        <f>G26*F26</f>
        <v>28362.068500000001</v>
      </c>
      <c r="I26" s="30">
        <f>SUM(H26:H30)</f>
        <v>1347284.4765000001</v>
      </c>
    </row>
    <row r="27" spans="1:9" ht="33.75" customHeight="1" x14ac:dyDescent="0.25">
      <c r="A27" s="57"/>
      <c r="B27" s="17">
        <v>2</v>
      </c>
      <c r="C27" s="17" t="s">
        <v>38</v>
      </c>
      <c r="D27" s="17" t="s">
        <v>39</v>
      </c>
      <c r="E27" s="18" t="s">
        <v>18</v>
      </c>
      <c r="F27" s="19">
        <v>0.05</v>
      </c>
      <c r="G27" s="20">
        <v>738793.1</v>
      </c>
      <c r="H27" s="11">
        <f t="shared" ref="H27:H30" si="1">G27*F27</f>
        <v>36939.654999999999</v>
      </c>
      <c r="I27" s="60"/>
    </row>
    <row r="28" spans="1:9" ht="43.5" customHeight="1" x14ac:dyDescent="0.25">
      <c r="A28" s="57"/>
      <c r="B28" s="17">
        <v>3</v>
      </c>
      <c r="C28" s="17" t="s">
        <v>40</v>
      </c>
      <c r="D28" s="17" t="s">
        <v>16</v>
      </c>
      <c r="E28" s="18" t="s">
        <v>18</v>
      </c>
      <c r="F28" s="19">
        <v>0.6</v>
      </c>
      <c r="G28" s="20">
        <v>668965.51</v>
      </c>
      <c r="H28" s="11">
        <f t="shared" si="1"/>
        <v>401379.30599999998</v>
      </c>
      <c r="I28" s="60"/>
    </row>
    <row r="29" spans="1:9" ht="240" x14ac:dyDescent="0.25">
      <c r="A29" s="57"/>
      <c r="B29" s="17">
        <v>4</v>
      </c>
      <c r="C29" s="17" t="s">
        <v>41</v>
      </c>
      <c r="D29" s="17" t="s">
        <v>42</v>
      </c>
      <c r="E29" s="18" t="s">
        <v>18</v>
      </c>
      <c r="F29" s="19">
        <v>0.5</v>
      </c>
      <c r="G29" s="20">
        <v>581896.55000000005</v>
      </c>
      <c r="H29" s="11">
        <f t="shared" si="1"/>
        <v>290948.27500000002</v>
      </c>
      <c r="I29" s="60"/>
    </row>
    <row r="30" spans="1:9" ht="32.25" customHeight="1" x14ac:dyDescent="0.25">
      <c r="A30" s="57"/>
      <c r="B30" s="17">
        <v>5</v>
      </c>
      <c r="C30" s="17" t="s">
        <v>43</v>
      </c>
      <c r="D30" s="17" t="s">
        <v>16</v>
      </c>
      <c r="E30" s="18" t="s">
        <v>18</v>
      </c>
      <c r="F30" s="19">
        <v>1.2</v>
      </c>
      <c r="G30" s="20">
        <v>491379.31</v>
      </c>
      <c r="H30" s="11">
        <f t="shared" si="1"/>
        <v>589655.17200000002</v>
      </c>
      <c r="I30" s="60"/>
    </row>
    <row r="31" spans="1:9" ht="109.5" customHeight="1" x14ac:dyDescent="0.25">
      <c r="A31" s="7" t="s">
        <v>5</v>
      </c>
      <c r="B31" s="52" t="s">
        <v>14</v>
      </c>
      <c r="C31" s="52"/>
      <c r="D31" s="52"/>
      <c r="E31" s="52"/>
      <c r="F31" s="52"/>
      <c r="I31" s="13">
        <v>4064051.7139999997</v>
      </c>
    </row>
    <row r="32" spans="1:9" ht="159.75" customHeight="1" x14ac:dyDescent="0.25">
      <c r="A32" s="7" t="s">
        <v>12</v>
      </c>
      <c r="B32" s="61">
        <v>1347284.4765000001</v>
      </c>
      <c r="C32" s="61"/>
      <c r="D32" s="61"/>
      <c r="E32" s="61"/>
      <c r="F32" s="61"/>
    </row>
    <row r="33" spans="1:9" ht="42" customHeight="1" x14ac:dyDescent="0.25">
      <c r="A33" s="7" t="s">
        <v>6</v>
      </c>
      <c r="B33" s="63">
        <v>2.4</v>
      </c>
      <c r="C33" s="63"/>
      <c r="D33" s="52"/>
      <c r="E33" s="52"/>
      <c r="F33" s="52"/>
    </row>
    <row r="34" spans="1:9" ht="42" customHeight="1" x14ac:dyDescent="0.25">
      <c r="A34" s="7" t="s">
        <v>7</v>
      </c>
      <c r="B34" s="59" t="s">
        <v>18</v>
      </c>
      <c r="C34" s="59"/>
      <c r="D34" s="59"/>
      <c r="E34" s="59"/>
      <c r="F34" s="59"/>
    </row>
    <row r="35" spans="1:9" ht="60.75" customHeight="1" x14ac:dyDescent="0.25">
      <c r="A35" s="7" t="s">
        <v>8</v>
      </c>
      <c r="B35" s="52" t="s">
        <v>22</v>
      </c>
      <c r="C35" s="52"/>
      <c r="D35" s="52"/>
      <c r="E35" s="52"/>
      <c r="F35" s="52"/>
    </row>
    <row r="36" spans="1:9" ht="42" customHeight="1" x14ac:dyDescent="0.25">
      <c r="A36" s="31" t="s">
        <v>9</v>
      </c>
      <c r="B36" s="52" t="s">
        <v>20</v>
      </c>
      <c r="C36" s="52"/>
      <c r="D36" s="52"/>
      <c r="E36" s="52"/>
      <c r="F36" s="52"/>
    </row>
    <row r="37" spans="1:9" ht="42" customHeight="1" x14ac:dyDescent="0.25">
      <c r="A37" s="31"/>
      <c r="B37" s="52"/>
      <c r="C37" s="52"/>
      <c r="D37" s="52"/>
      <c r="E37" s="52"/>
      <c r="F37" s="52"/>
    </row>
    <row r="38" spans="1:9" ht="123.75" customHeight="1" x14ac:dyDescent="0.25">
      <c r="A38" s="31" t="s">
        <v>10</v>
      </c>
      <c r="B38" s="52" t="s">
        <v>21</v>
      </c>
      <c r="C38" s="52"/>
      <c r="D38" s="52"/>
      <c r="E38" s="52"/>
      <c r="F38" s="52"/>
    </row>
    <row r="39" spans="1:9" ht="105.75" customHeight="1" x14ac:dyDescent="0.25">
      <c r="A39" s="31"/>
      <c r="B39" s="52"/>
      <c r="C39" s="52"/>
      <c r="D39" s="52"/>
      <c r="E39" s="52"/>
      <c r="F39" s="52"/>
    </row>
    <row r="40" spans="1:9" ht="48" customHeight="1" x14ac:dyDescent="0.25">
      <c r="A40" s="6" t="s">
        <v>0</v>
      </c>
      <c r="B40" s="56"/>
      <c r="C40" s="56"/>
      <c r="D40" s="56"/>
      <c r="E40" s="56"/>
      <c r="F40" s="56"/>
    </row>
    <row r="41" spans="1:9" ht="42" customHeight="1" x14ac:dyDescent="0.25">
      <c r="A41" s="50" t="s">
        <v>1</v>
      </c>
      <c r="B41" s="52" t="s">
        <v>49</v>
      </c>
      <c r="C41" s="52"/>
      <c r="D41" s="52"/>
      <c r="E41" s="52"/>
      <c r="F41" s="52"/>
    </row>
    <row r="42" spans="1:9" ht="42" customHeight="1" x14ac:dyDescent="0.25">
      <c r="A42" s="51"/>
      <c r="B42" s="52"/>
      <c r="C42" s="52"/>
      <c r="D42" s="52"/>
      <c r="E42" s="52"/>
      <c r="F42" s="52"/>
    </row>
    <row r="43" spans="1:9" ht="42" customHeight="1" x14ac:dyDescent="0.25">
      <c r="A43" s="7" t="s">
        <v>2</v>
      </c>
      <c r="B43" s="53" t="s">
        <v>24</v>
      </c>
      <c r="C43" s="54"/>
      <c r="D43" s="54"/>
      <c r="E43" s="54"/>
      <c r="F43" s="55"/>
    </row>
    <row r="44" spans="1:9" ht="42" customHeight="1" x14ac:dyDescent="0.25">
      <c r="A44" s="7" t="s">
        <v>3</v>
      </c>
      <c r="B44" s="53" t="s">
        <v>27</v>
      </c>
      <c r="C44" s="54"/>
      <c r="D44" s="54"/>
      <c r="E44" s="54"/>
      <c r="F44" s="55"/>
    </row>
    <row r="45" spans="1:9" ht="15" x14ac:dyDescent="0.25">
      <c r="A45" s="57" t="s">
        <v>4</v>
      </c>
      <c r="B45" s="9">
        <v>1</v>
      </c>
      <c r="C45" s="21" t="s">
        <v>37</v>
      </c>
      <c r="D45" s="21" t="s">
        <v>30</v>
      </c>
      <c r="E45" s="22" t="s">
        <v>18</v>
      </c>
      <c r="F45" s="23">
        <v>0.2</v>
      </c>
      <c r="G45" s="24">
        <v>567241.37</v>
      </c>
      <c r="H45" s="11">
        <f>G45*F45</f>
        <v>113448.274</v>
      </c>
      <c r="I45" s="30">
        <f>SUM(H45:H50)</f>
        <v>2795862.0540000005</v>
      </c>
    </row>
    <row r="46" spans="1:9" ht="15" x14ac:dyDescent="0.25">
      <c r="A46" s="57"/>
      <c r="B46" s="21">
        <v>2</v>
      </c>
      <c r="C46" s="21" t="s">
        <v>44</v>
      </c>
      <c r="D46" s="21" t="s">
        <v>45</v>
      </c>
      <c r="E46" s="22" t="s">
        <v>18</v>
      </c>
      <c r="F46" s="23">
        <v>4</v>
      </c>
      <c r="G46" s="24">
        <v>523275.86</v>
      </c>
      <c r="H46" s="11">
        <f t="shared" ref="H46:H50" si="2">G46*F46</f>
        <v>2093103.44</v>
      </c>
      <c r="I46" s="30"/>
    </row>
    <row r="47" spans="1:9" ht="225" x14ac:dyDescent="0.25">
      <c r="A47" s="57"/>
      <c r="B47" s="21">
        <v>3</v>
      </c>
      <c r="C47" s="21" t="s">
        <v>46</v>
      </c>
      <c r="D47" s="21" t="s">
        <v>47</v>
      </c>
      <c r="E47" s="22" t="s">
        <v>18</v>
      </c>
      <c r="F47" s="23">
        <v>0.08</v>
      </c>
      <c r="G47" s="24">
        <v>581896.55000000005</v>
      </c>
      <c r="H47" s="11">
        <f t="shared" si="2"/>
        <v>46551.724000000002</v>
      </c>
      <c r="I47" s="30"/>
    </row>
    <row r="48" spans="1:9" ht="34.5" customHeight="1" x14ac:dyDescent="0.25">
      <c r="A48" s="57"/>
      <c r="B48" s="21">
        <v>4</v>
      </c>
      <c r="C48" s="21" t="s">
        <v>38</v>
      </c>
      <c r="D48" s="21" t="s">
        <v>39</v>
      </c>
      <c r="E48" s="22" t="s">
        <v>18</v>
      </c>
      <c r="F48" s="23">
        <v>0.4</v>
      </c>
      <c r="G48" s="24">
        <v>738793.1</v>
      </c>
      <c r="H48" s="11">
        <f t="shared" si="2"/>
        <v>295517.24</v>
      </c>
      <c r="I48" s="30"/>
    </row>
    <row r="49" spans="1:9" ht="41.25" customHeight="1" x14ac:dyDescent="0.25">
      <c r="A49" s="57"/>
      <c r="B49" s="21">
        <v>5</v>
      </c>
      <c r="C49" s="21" t="s">
        <v>40</v>
      </c>
      <c r="D49" s="21" t="s">
        <v>16</v>
      </c>
      <c r="E49" s="22" t="s">
        <v>18</v>
      </c>
      <c r="F49" s="23">
        <v>0.2</v>
      </c>
      <c r="G49" s="24">
        <v>668965.51</v>
      </c>
      <c r="H49" s="11">
        <f t="shared" si="2"/>
        <v>133793.10200000001</v>
      </c>
      <c r="I49" s="30"/>
    </row>
    <row r="50" spans="1:9" ht="39" customHeight="1" x14ac:dyDescent="0.25">
      <c r="A50" s="57"/>
      <c r="B50" s="21">
        <v>6</v>
      </c>
      <c r="C50" s="21" t="s">
        <v>48</v>
      </c>
      <c r="D50" s="21" t="s">
        <v>30</v>
      </c>
      <c r="E50" s="22" t="s">
        <v>18</v>
      </c>
      <c r="F50" s="23">
        <v>0.2</v>
      </c>
      <c r="G50" s="24">
        <v>567241.37</v>
      </c>
      <c r="H50" s="11">
        <f t="shared" si="2"/>
        <v>113448.274</v>
      </c>
      <c r="I50" s="30"/>
    </row>
    <row r="51" spans="1:9" ht="55.5" customHeight="1" x14ac:dyDescent="0.25">
      <c r="A51" s="7" t="s">
        <v>5</v>
      </c>
      <c r="B51" s="38" t="s">
        <v>14</v>
      </c>
      <c r="C51" s="39"/>
      <c r="D51" s="39"/>
      <c r="E51" s="39"/>
      <c r="F51" s="40"/>
      <c r="I51" s="1">
        <v>1347284.4765000001</v>
      </c>
    </row>
    <row r="52" spans="1:9" ht="42" customHeight="1" x14ac:dyDescent="0.25">
      <c r="A52" s="7" t="s">
        <v>12</v>
      </c>
      <c r="B52" s="41">
        <v>2795862.0540000005</v>
      </c>
      <c r="C52" s="42"/>
      <c r="D52" s="42"/>
      <c r="E52" s="42"/>
      <c r="F52" s="43"/>
    </row>
    <row r="53" spans="1:9" ht="42" customHeight="1" x14ac:dyDescent="0.25">
      <c r="A53" s="7" t="s">
        <v>6</v>
      </c>
      <c r="B53" s="44">
        <v>5.080000000000001</v>
      </c>
      <c r="C53" s="45"/>
      <c r="D53" s="45"/>
      <c r="E53" s="45"/>
      <c r="F53" s="46"/>
    </row>
    <row r="54" spans="1:9" ht="42" customHeight="1" x14ac:dyDescent="0.25">
      <c r="A54" s="7" t="s">
        <v>7</v>
      </c>
      <c r="B54" s="47" t="s">
        <v>18</v>
      </c>
      <c r="C54" s="48"/>
      <c r="D54" s="48"/>
      <c r="E54" s="48"/>
      <c r="F54" s="49"/>
    </row>
    <row r="55" spans="1:9" ht="42" customHeight="1" x14ac:dyDescent="0.25">
      <c r="A55" s="7" t="s">
        <v>8</v>
      </c>
      <c r="B55" s="38" t="s">
        <v>23</v>
      </c>
      <c r="C55" s="39"/>
      <c r="D55" s="39"/>
      <c r="E55" s="39"/>
      <c r="F55" s="40"/>
    </row>
    <row r="56" spans="1:9" ht="42" customHeight="1" x14ac:dyDescent="0.25">
      <c r="A56" s="31" t="s">
        <v>9</v>
      </c>
      <c r="B56" s="32" t="s">
        <v>20</v>
      </c>
      <c r="C56" s="33"/>
      <c r="D56" s="33"/>
      <c r="E56" s="33"/>
      <c r="F56" s="34"/>
      <c r="I56" s="1">
        <v>4064051.7139999997</v>
      </c>
    </row>
    <row r="57" spans="1:9" ht="42" customHeight="1" x14ac:dyDescent="0.25">
      <c r="A57" s="31"/>
      <c r="B57" s="35"/>
      <c r="C57" s="36"/>
      <c r="D57" s="36"/>
      <c r="E57" s="36"/>
      <c r="F57" s="37"/>
    </row>
    <row r="58" spans="1:9" ht="141" customHeight="1" x14ac:dyDescent="0.25">
      <c r="A58" s="31" t="s">
        <v>10</v>
      </c>
      <c r="B58" s="32" t="s">
        <v>21</v>
      </c>
      <c r="C58" s="33"/>
      <c r="D58" s="33"/>
      <c r="E58" s="33"/>
      <c r="F58" s="34"/>
    </row>
    <row r="59" spans="1:9" ht="114.75" customHeight="1" x14ac:dyDescent="0.25">
      <c r="A59" s="31"/>
      <c r="B59" s="35"/>
      <c r="C59" s="36"/>
      <c r="D59" s="36"/>
      <c r="E59" s="36"/>
      <c r="F59" s="37"/>
    </row>
    <row r="60" spans="1:9" ht="42" customHeight="1" x14ac:dyDescent="0.25">
      <c r="A60" s="6" t="s">
        <v>0</v>
      </c>
      <c r="B60" s="56"/>
      <c r="C60" s="56"/>
      <c r="D60" s="56"/>
      <c r="E60" s="56"/>
      <c r="F60" s="56"/>
    </row>
    <row r="61" spans="1:9" ht="42" customHeight="1" x14ac:dyDescent="0.25">
      <c r="A61" s="50" t="s">
        <v>1</v>
      </c>
      <c r="B61" s="52" t="s">
        <v>49</v>
      </c>
      <c r="C61" s="52"/>
      <c r="D61" s="52"/>
      <c r="E61" s="52"/>
      <c r="F61" s="52"/>
    </row>
    <row r="62" spans="1:9" ht="42" customHeight="1" x14ac:dyDescent="0.25">
      <c r="A62" s="51"/>
      <c r="B62" s="52"/>
      <c r="C62" s="52"/>
      <c r="D62" s="52"/>
      <c r="E62" s="52"/>
      <c r="F62" s="52"/>
    </row>
    <row r="63" spans="1:9" ht="42" customHeight="1" x14ac:dyDescent="0.25">
      <c r="A63" s="7" t="s">
        <v>2</v>
      </c>
      <c r="B63" s="38" t="s">
        <v>25</v>
      </c>
      <c r="C63" s="39"/>
      <c r="D63" s="39"/>
      <c r="E63" s="39"/>
      <c r="F63" s="40"/>
    </row>
    <row r="64" spans="1:9" ht="42" customHeight="1" x14ac:dyDescent="0.25">
      <c r="A64" s="7" t="s">
        <v>3</v>
      </c>
      <c r="B64" s="38" t="s">
        <v>27</v>
      </c>
      <c r="C64" s="39"/>
      <c r="D64" s="39"/>
      <c r="E64" s="39"/>
      <c r="F64" s="40"/>
    </row>
    <row r="65" spans="1:9" ht="15" customHeight="1" x14ac:dyDescent="0.25">
      <c r="A65" s="8" t="s">
        <v>4</v>
      </c>
      <c r="B65" s="21">
        <v>1</v>
      </c>
      <c r="C65" s="21" t="s">
        <v>40</v>
      </c>
      <c r="D65" s="21" t="s">
        <v>16</v>
      </c>
      <c r="E65" s="22" t="s">
        <v>18</v>
      </c>
      <c r="F65" s="23">
        <v>2.5</v>
      </c>
      <c r="G65" s="24">
        <v>668965.51</v>
      </c>
      <c r="H65" s="11">
        <f>G65*F65</f>
        <v>1672413.7749999999</v>
      </c>
      <c r="I65" s="10">
        <f>SUM(H65)</f>
        <v>1672413.7749999999</v>
      </c>
    </row>
    <row r="66" spans="1:9" ht="60.75" customHeight="1" x14ac:dyDescent="0.25">
      <c r="A66" s="7" t="s">
        <v>5</v>
      </c>
      <c r="B66" s="38" t="s">
        <v>14</v>
      </c>
      <c r="C66" s="39"/>
      <c r="D66" s="39"/>
      <c r="E66" s="39"/>
      <c r="F66" s="40"/>
      <c r="I66" s="15">
        <v>2795862.0540000005</v>
      </c>
    </row>
    <row r="67" spans="1:9" ht="42" customHeight="1" x14ac:dyDescent="0.25">
      <c r="A67" s="7" t="s">
        <v>12</v>
      </c>
      <c r="B67" s="41">
        <v>1672413.7749999999</v>
      </c>
      <c r="C67" s="42"/>
      <c r="D67" s="42"/>
      <c r="E67" s="42"/>
      <c r="F67" s="43"/>
      <c r="I67" s="16">
        <v>1347284.4765000001</v>
      </c>
    </row>
    <row r="68" spans="1:9" ht="42" customHeight="1" x14ac:dyDescent="0.25">
      <c r="A68" s="7" t="s">
        <v>6</v>
      </c>
      <c r="B68" s="44">
        <v>2.5</v>
      </c>
      <c r="C68" s="45"/>
      <c r="D68" s="45"/>
      <c r="E68" s="45"/>
      <c r="F68" s="46"/>
      <c r="I68" s="16">
        <v>4064051.7139999997</v>
      </c>
    </row>
    <row r="69" spans="1:9" ht="42" customHeight="1" x14ac:dyDescent="0.25">
      <c r="A69" s="7" t="s">
        <v>7</v>
      </c>
      <c r="B69" s="47" t="s">
        <v>18</v>
      </c>
      <c r="C69" s="48"/>
      <c r="D69" s="48"/>
      <c r="E69" s="48"/>
      <c r="F69" s="49"/>
      <c r="I69" s="15"/>
    </row>
    <row r="70" spans="1:9" ht="63.75" customHeight="1" x14ac:dyDescent="0.25">
      <c r="A70" s="7" t="s">
        <v>8</v>
      </c>
      <c r="B70" s="38" t="s">
        <v>26</v>
      </c>
      <c r="C70" s="39"/>
      <c r="D70" s="39"/>
      <c r="E70" s="39"/>
      <c r="F70" s="40"/>
      <c r="I70" s="14">
        <f>SUM(I65:I68)</f>
        <v>9879612.0194999985</v>
      </c>
    </row>
    <row r="71" spans="1:9" ht="26.25" customHeight="1" x14ac:dyDescent="0.25">
      <c r="A71" s="31" t="s">
        <v>9</v>
      </c>
      <c r="B71" s="32" t="s">
        <v>20</v>
      </c>
      <c r="C71" s="33"/>
      <c r="D71" s="33"/>
      <c r="E71" s="33"/>
      <c r="F71" s="34"/>
    </row>
    <row r="72" spans="1:9" ht="25.5" customHeight="1" x14ac:dyDescent="0.25">
      <c r="A72" s="31"/>
      <c r="B72" s="35"/>
      <c r="C72" s="36"/>
      <c r="D72" s="36"/>
      <c r="E72" s="36"/>
      <c r="F72" s="37"/>
    </row>
    <row r="73" spans="1:9" ht="105.75" customHeight="1" x14ac:dyDescent="0.25">
      <c r="A73" s="31" t="s">
        <v>10</v>
      </c>
      <c r="B73" s="32" t="s">
        <v>21</v>
      </c>
      <c r="C73" s="33"/>
      <c r="D73" s="33"/>
      <c r="E73" s="33"/>
      <c r="F73" s="34"/>
    </row>
    <row r="74" spans="1:9" ht="129" customHeight="1" x14ac:dyDescent="0.25">
      <c r="A74" s="31"/>
      <c r="B74" s="35"/>
      <c r="C74" s="36"/>
      <c r="D74" s="36"/>
      <c r="E74" s="36"/>
      <c r="F74" s="37"/>
    </row>
  </sheetData>
  <mergeCells count="63">
    <mergeCell ref="B5:F5"/>
    <mergeCell ref="B12:F12"/>
    <mergeCell ref="B6:F6"/>
    <mergeCell ref="A1:E1"/>
    <mergeCell ref="A3:A4"/>
    <mergeCell ref="B3:F4"/>
    <mergeCell ref="B2:F2"/>
    <mergeCell ref="A36:A37"/>
    <mergeCell ref="B36:F37"/>
    <mergeCell ref="A38:A39"/>
    <mergeCell ref="B38:F39"/>
    <mergeCell ref="A7:A11"/>
    <mergeCell ref="B13:F13"/>
    <mergeCell ref="A17:A18"/>
    <mergeCell ref="B17:F18"/>
    <mergeCell ref="A19:A20"/>
    <mergeCell ref="B19:F20"/>
    <mergeCell ref="B15:F15"/>
    <mergeCell ref="B16:F16"/>
    <mergeCell ref="B14:F14"/>
    <mergeCell ref="B31:F31"/>
    <mergeCell ref="B32:F32"/>
    <mergeCell ref="B33:F33"/>
    <mergeCell ref="B34:F34"/>
    <mergeCell ref="B35:F35"/>
    <mergeCell ref="I7:I11"/>
    <mergeCell ref="I26:I30"/>
    <mergeCell ref="B21:F21"/>
    <mergeCell ref="A22:A23"/>
    <mergeCell ref="B22:F23"/>
    <mergeCell ref="B24:F24"/>
    <mergeCell ref="B25:F25"/>
    <mergeCell ref="A26:A30"/>
    <mergeCell ref="B43:F43"/>
    <mergeCell ref="A41:A42"/>
    <mergeCell ref="B41:F42"/>
    <mergeCell ref="B40:F40"/>
    <mergeCell ref="B60:F60"/>
    <mergeCell ref="B54:F54"/>
    <mergeCell ref="B53:F53"/>
    <mergeCell ref="B52:F52"/>
    <mergeCell ref="B51:F51"/>
    <mergeCell ref="B44:F44"/>
    <mergeCell ref="B55:F55"/>
    <mergeCell ref="A56:A57"/>
    <mergeCell ref="B56:F57"/>
    <mergeCell ref="A58:A59"/>
    <mergeCell ref="B58:F59"/>
    <mergeCell ref="A45:A50"/>
    <mergeCell ref="I45:I50"/>
    <mergeCell ref="A71:A72"/>
    <mergeCell ref="B71:F72"/>
    <mergeCell ref="A73:A74"/>
    <mergeCell ref="B73:F74"/>
    <mergeCell ref="B66:F66"/>
    <mergeCell ref="B67:F67"/>
    <mergeCell ref="B68:F68"/>
    <mergeCell ref="B69:F69"/>
    <mergeCell ref="B70:F70"/>
    <mergeCell ref="A61:A62"/>
    <mergeCell ref="B61:F62"/>
    <mergeCell ref="B63:F63"/>
    <mergeCell ref="B64:F64"/>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Асель Байтурсынова</dc:creator>
  <cp:lastModifiedBy>Алия Рахимжанова</cp:lastModifiedBy>
  <dcterms:created xsi:type="dcterms:W3CDTF">2020-11-17T13:17:50Z</dcterms:created>
  <dcterms:modified xsi:type="dcterms:W3CDTF">2026-10-29T07:16:39Z</dcterms:modified>
</cp:coreProperties>
</file>