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МОЯ НОВАЯ ПАПКА!!!! КМД  2026-  ЖЕЗРЭК с 2025 ГОДОМ МАРУАН СЮДА\ЗАКУПКИ ЖЕЗРЭК 2027\закупка № 13 каке\"/>
    </mc:Choice>
  </mc:AlternateContent>
  <bookViews>
    <workbookView xWindow="0" yWindow="0" windowWidth="28800" windowHeight="12135"/>
  </bookViews>
  <sheets>
    <sheet name="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1" i="1" l="1"/>
  <c r="B79" i="1"/>
  <c r="H76" i="1"/>
  <c r="H75" i="1"/>
  <c r="B63" i="1"/>
  <c r="H58" i="1"/>
  <c r="H59" i="1"/>
  <c r="H60" i="1"/>
  <c r="H57" i="1"/>
  <c r="B45" i="1"/>
  <c r="B28" i="1"/>
  <c r="B78" i="1" l="1"/>
  <c r="I75" i="1"/>
  <c r="I57" i="1"/>
  <c r="B62" i="1"/>
  <c r="H41" i="1"/>
  <c r="H42" i="1"/>
  <c r="H40" i="1"/>
  <c r="I40" i="1" l="1"/>
  <c r="B44" i="1"/>
  <c r="H20" i="1" l="1"/>
  <c r="H21" i="1"/>
  <c r="H22" i="1"/>
  <c r="H23" i="1"/>
  <c r="H24" i="1"/>
  <c r="H25" i="1"/>
  <c r="H19" i="1"/>
  <c r="I19" i="1" l="1"/>
  <c r="B27" i="1" s="1"/>
</calcChain>
</file>

<file path=xl/sharedStrings.xml><?xml version="1.0" encoding="utf-8"?>
<sst xmlns="http://schemas.openxmlformats.org/spreadsheetml/2006/main" count="132" uniqueCount="51">
  <si>
    <r>
      <t> </t>
    </r>
    <r>
      <rPr>
        <b/>
        <sz val="12"/>
        <color rgb="FF000000"/>
        <rFont val="Times New Roman"/>
        <family val="1"/>
        <charset val="204"/>
      </rPr>
      <t>Номер закупок (тендера):</t>
    </r>
  </si>
  <si>
    <t>Наименование закупок (тендера) (наименование закупок товаров, работ, услуг в соответствии с наименованием закупки товаров, работ, услуг, указанным в Перечне):</t>
  </si>
  <si>
    <t>Номер лота:</t>
  </si>
  <si>
    <t>Наименование лота:</t>
  </si>
  <si>
    <t>Описание лота:</t>
  </si>
  <si>
    <t>Дополнительное описание лота:</t>
  </si>
  <si>
    <t>Количество (объем) закупаемых товаров, работ, услуг:</t>
  </si>
  <si>
    <t>Единица измерения:</t>
  </si>
  <si>
    <t>Место поставки товаров, выполнение работ и предоставления услуг:</t>
  </si>
  <si>
    <t>Срок поставки товаров, выполнение работ и предоставления услуг:</t>
  </si>
  <si>
    <t>Описание и требуемые функциональные, технические, качественные и эксплуатационные характеристики закупаемых товаров:</t>
  </si>
  <si>
    <t>Приложение 1. Техническая спецификация закупаемых товаров (работ, услуг)</t>
  </si>
  <si>
    <t>Общая сумма в тенге, без учета налога на добавленную стоимость, выделенная на закупки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</si>
  <si>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Лот №1</t>
  </si>
  <si>
    <t>Оплата по факту поставки в течение 60 дней с момента приемки товара по количеству и качеству и только при условии предоставления Поставщиком в полном объеме и надлежащим образом оформленных документов предусмотренных условиями Договора на поставку товара.</t>
  </si>
  <si>
    <t>Лот №2</t>
  </si>
  <si>
    <t>Полоса стальная 40х4</t>
  </si>
  <si>
    <t>Профтруба 80*40*2</t>
  </si>
  <si>
    <t>Швеллер №20</t>
  </si>
  <si>
    <t>СТАЛЬ ЛИСТ №2 1000Х2000ММ ГОСТ 16523-89 СТ.3.</t>
  </si>
  <si>
    <t>ПРОФИЛЬНАЯ ТРУБА 100Х100Х3ММ ДЛИНА 12,00</t>
  </si>
  <si>
    <t>ПРОФИЛЬНАЯ ТРУБА 100Х50Х3ММ ДЛИНА 12,00</t>
  </si>
  <si>
    <t>ПРОФИЛЬНАЯ ТРУБА 40Х40Х3 ДЛИНА 6,05М ГОСТ 8639-82</t>
  </si>
  <si>
    <t>ПРОФИЛЬНАЯ ТРУБА 50Х50Х3ММ</t>
  </si>
  <si>
    <t xml:space="preserve">СТАЛЬ КРУГЛЯК Д18 ГОСТ 2590-2006 </t>
  </si>
  <si>
    <t>Сталь угловая 50х50</t>
  </si>
  <si>
    <t>ГОСТ 103-2006</t>
  </si>
  <si>
    <t>Сталь СТ08КП, ГОСТ 8645</t>
  </si>
  <si>
    <t>ГОСТ 8240-97</t>
  </si>
  <si>
    <t>Материал листа- сталь. Толщина 2мм. Размер 1*2метра ГОСТ 16523-89</t>
  </si>
  <si>
    <t>Проф.труба 100х100х3мм Размер сторон - 100х100мм Длинна - 6000мм Вес 1 пог/м - 4,25кг. Толщина стенки - 3мм.</t>
  </si>
  <si>
    <t>Проф.труба 100х50х3мм Размер сторон - 100х50мм Длинна - 6000мм Вес 1 пог/м - . Толщина стенки - 3мм.</t>
  </si>
  <si>
    <t>Профильная труба 40х40х3мм   Тип стали - СТ3СП Трубы стальные квадратные ГОСТ 8639-82 Размер сторон - 40х40мм Длинна - 6050мм Вес 1 пог/м - 3,65кг. Толщина стенки - 3мм.</t>
  </si>
  <si>
    <t>Проф.труба 50х50х3мм Размер сторон - 50х50мм Длинна - 6000мм Вес 1 пог/м - 4,25кг. Толщина стенки - 3мм.</t>
  </si>
  <si>
    <t xml:space="preserve">Прут стальной, из стали 3, горячекатаный, круглого сечения. Точность прокатки обычная (В1, В2, В3). Рез кругляка должен быть под прямым углом к его продольной оси.ГОСТ 2590-006 </t>
  </si>
  <si>
    <t>ГОСТ 8509-93</t>
  </si>
  <si>
    <t>тн</t>
  </si>
  <si>
    <t>т</t>
  </si>
  <si>
    <t>ТОО «Жезказганская распределительная электросетевая компания», ЖРЭК ц/склад, Республика Казахстан, область Ұлытау, г. Жезказган, ул. М. Маметовой 33</t>
  </si>
  <si>
    <t xml:space="preserve">Период закупа 2027 год. Поставка по заказу, в течение 60 календарных дней с даты направления заказа на отгрузку. Организатор тендера не гарантирует направления заказа на поставку всего объема ТМЦ, отраженного в спецификации. Проект договора прилагается. </t>
  </si>
  <si>
    <t>Сталь и трубы</t>
  </si>
  <si>
    <t>Поставляемые Товары, ввозимые и производимые в Республике Казахстан по всем показателям (техническим и качественным) должны соответствовать указанным межгосударственным стандартам (ГОСТ) и техническим условиям (ТУ). В подтверждение соответствия предлагаемых Товаров технической спецификации, ввозимых на территорию Республики Казахстан, потенциальному поставщику необходимо предоставить к заявке на конкурс Техническую спецификацию с указанием завода-изготовителя и страны происхождения товара, паспорт (сертификат) качества завода-изготовителя и/или сертификат соответствия и/или декларацию соответствия и/или сертификат происхождения (при импорте) либо гарантийное письмо о предоставлении вышеуказанных документов с первой партии поставки. Отечественный товаропроизводитель в подтверждение соответствия предлагаемых Товаров технической спецификации предоставляет паспорт (сертификат) качества завода-изготовителя и/или сертификат соответствия и/или сертификат происхождения формы «СТ KZ». Продукция, не подлежащая обязательной сертификации, должна иметь товарный знак завода изготовителя, каждая партия должна сопровождаться документом (паспортом, сертификатом), подтверждающим качество продукции. Требуемые условия гарантии качества: качество поставляемого Товара должно соответствовать предоставленному паспорту, ГОСТу, техническим условиям, сертификату соответствия. 
Товар должен быть новым, без коррозий (ржавчины) и прочих дефектов, соответствовать государственным и межгосударственным стандартам. Товар должен находится на хранении не более половины срока хранения, предусмотренного для данного вида товара, свободен от прав третьих лиц, в споре, под арестом не состоять.</t>
  </si>
  <si>
    <t>ТОО «Жезказганская распределительная электросетевая компания», ЖРЭК БЭС, Республика Казахстан, Карагандинская область, г. Балхаш, ул. Аманат 8, ц/склад</t>
  </si>
  <si>
    <t>ТОО «Жезказганская распределительная электросетевая компания», ЖРЭК КРЭС, Республика Казахстан, область Ұлытау, г. Каражал, ул. Кляцкого 3, ц/склад</t>
  </si>
  <si>
    <t>Лот №3</t>
  </si>
  <si>
    <t>Лот №4</t>
  </si>
  <si>
    <t>ТОО «Жезказганская распределительная электросетевая компания», ЖРЭК ЮРЭС, Республика Казахстан, Карагандинская область, г. Приозерск, ул. Транспортная 1, База ЮРЭС</t>
  </si>
  <si>
    <t>ТОО «Жезказганская распределительная электросетевая компания»</t>
  </si>
  <si>
    <t>Объявление о закупках способом запроса ценовых предложений №</t>
  </si>
  <si>
    <t>объявляет о закупках способом запроса ценовых предложений.</t>
  </si>
  <si>
    <t>Объявление о закупках способом запроса ценовых предложений № ТОО «Жезказганская распределительная электросетевая компания» затраты на которые учитываются при утверждении тарифов на регулируемые услуги Сталь и трубы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</si>
</sst>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00_-;\-* #,##0.00_-;_-* &quot;-&quot;??_-;_-@_-"/>
    <numFmt numFmtId="165" formatCode="_-* #,##0.000_р_._-;\-* #,##0.000_р_._-;_-* &quot;-&quot;??_р_._-;_-@_-"/>
  </numFmts>
  <fonts count="16" x14ac:knownFonts="1">
    <font>
      <sz val="11"/>
      <color theme="1"/>
      <name val="Calibri"/>
      <family val="2"/>
      <charset val="204"/>
      <scheme val="minor"/>
    </font>
    <font>
      <sz val="11"/>
      <color theme="1"/>
      <name val="Calibri"/>
      <family val="2"/>
      <charset val="204"/>
      <scheme val="minor"/>
    </font>
    <font>
      <sz val="12"/>
      <color rgb="FF000000"/>
      <name val="Times New Roman"/>
      <family val="1"/>
      <charset val="204"/>
    </font>
    <font>
      <b/>
      <sz val="12"/>
      <color rgb="FF000000"/>
      <name val="Times New Roman"/>
      <family val="1"/>
      <charset val="204"/>
    </font>
    <font>
      <sz val="11"/>
      <color theme="1"/>
      <name val="Times New Roman"/>
      <family val="1"/>
      <charset val="204"/>
    </font>
    <font>
      <sz val="14"/>
      <color theme="1"/>
      <name val="Times New Roman"/>
      <family val="1"/>
      <charset val="204"/>
    </font>
    <font>
      <sz val="11"/>
      <color theme="1"/>
      <name val="Calibri"/>
      <family val="2"/>
      <scheme val="minor"/>
    </font>
    <font>
      <b/>
      <sz val="11"/>
      <color theme="1"/>
      <name val="Times New Roman"/>
      <family val="1"/>
      <charset val="204"/>
    </font>
    <font>
      <sz val="11"/>
      <color rgb="FFFF0000"/>
      <name val="Times New Roman"/>
      <family val="1"/>
      <charset val="204"/>
    </font>
    <font>
      <sz val="12"/>
      <color rgb="FFFF0000"/>
      <name val="Times New Roman"/>
      <family val="1"/>
      <charset val="204"/>
    </font>
    <font>
      <sz val="9"/>
      <name val="Times New Roman"/>
      <family val="1"/>
      <charset val="204"/>
    </font>
    <font>
      <sz val="10"/>
      <color rgb="FF000000"/>
      <name val="Times New Roman"/>
      <family val="1"/>
      <charset val="204"/>
    </font>
    <font>
      <sz val="10"/>
      <color theme="1"/>
      <name val="Times New Roman"/>
      <family val="1"/>
      <charset val="204"/>
    </font>
    <font>
      <b/>
      <sz val="10"/>
      <name val="Times New Roman"/>
      <family val="1"/>
      <charset val="204"/>
    </font>
    <font>
      <b/>
      <i/>
      <sz val="10"/>
      <name val="Times New Roman"/>
      <family val="1"/>
      <charset val="204"/>
    </font>
    <font>
      <sz val="10"/>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s>
  <borders count="1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8">
    <xf numFmtId="0" fontId="0" fillId="0" borderId="0"/>
    <xf numFmtId="43" fontId="1"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164" fontId="1" fillId="0" borderId="0" applyFont="0" applyFill="0" applyBorder="0" applyAlignment="0" applyProtection="0"/>
  </cellStyleXfs>
  <cellXfs count="80">
    <xf numFmtId="0" fontId="0" fillId="0" borderId="0" xfId="0"/>
    <xf numFmtId="0" fontId="0" fillId="0" borderId="0" xfId="0" applyFill="1"/>
    <xf numFmtId="0" fontId="0" fillId="2" borderId="0" xfId="0" applyFill="1"/>
    <xf numFmtId="0" fontId="4" fillId="2" borderId="0" xfId="0" applyFont="1" applyFill="1" applyAlignment="1">
      <alignment wrapText="1"/>
    </xf>
    <xf numFmtId="43" fontId="0" fillId="2" borderId="0" xfId="1" applyFont="1" applyFill="1" applyAlignment="1">
      <alignment horizontal="center" vertical="center"/>
    </xf>
    <xf numFmtId="43" fontId="0" fillId="0" borderId="0" xfId="0" applyNumberFormat="1" applyFont="1" applyFill="1" applyAlignment="1">
      <alignment horizontal="center" vertical="center"/>
    </xf>
    <xf numFmtId="0" fontId="2" fillId="3" borderId="2" xfId="0" applyFont="1" applyFill="1" applyBorder="1" applyAlignment="1">
      <alignment horizontal="left" vertical="center" wrapText="1"/>
    </xf>
    <xf numFmtId="0" fontId="2"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43" fontId="0" fillId="2" borderId="0" xfId="0" applyNumberFormat="1" applyFill="1" applyAlignment="1">
      <alignment horizontal="center" vertical="center"/>
    </xf>
    <xf numFmtId="0" fontId="0" fillId="2" borderId="0" xfId="0" applyFill="1" applyAlignment="1">
      <alignment horizontal="center" vertical="center"/>
    </xf>
    <xf numFmtId="0" fontId="0" fillId="0" borderId="0" xfId="0" applyFill="1" applyAlignment="1">
      <alignment horizontal="center" vertical="center"/>
    </xf>
    <xf numFmtId="43" fontId="0" fillId="4" borderId="0" xfId="1" applyFont="1" applyFill="1" applyAlignment="1">
      <alignment horizontal="center" vertical="center"/>
    </xf>
    <xf numFmtId="43" fontId="0" fillId="0" borderId="0" xfId="1" applyFont="1" applyFill="1" applyAlignment="1">
      <alignment horizontal="center" vertical="center"/>
    </xf>
    <xf numFmtId="0" fontId="2" fillId="2" borderId="2" xfId="0" applyFont="1" applyFill="1" applyBorder="1" applyAlignment="1">
      <alignment horizontal="left" vertical="center" wrapText="1"/>
    </xf>
    <xf numFmtId="0" fontId="4" fillId="5" borderId="2" xfId="0" applyFont="1" applyFill="1" applyBorder="1" applyAlignment="1">
      <alignment horizontal="center" vertical="center" wrapText="1"/>
    </xf>
    <xf numFmtId="4" fontId="4" fillId="5" borderId="2" xfId="0" applyNumberFormat="1" applyFont="1" applyFill="1" applyBorder="1" applyAlignment="1">
      <alignment horizontal="center" vertical="center" wrapText="1"/>
    </xf>
    <xf numFmtId="164" fontId="10" fillId="5" borderId="2" xfId="7" applyFont="1" applyFill="1" applyBorder="1" applyAlignment="1">
      <alignment horizontal="center" vertical="center"/>
    </xf>
    <xf numFmtId="0" fontId="4" fillId="5" borderId="2" xfId="0" applyFont="1" applyFill="1" applyBorder="1" applyAlignment="1">
      <alignment horizontal="center" vertical="center"/>
    </xf>
    <xf numFmtId="165" fontId="12" fillId="0" borderId="0" xfId="0" applyNumberFormat="1" applyFont="1" applyAlignment="1">
      <alignment horizontal="center" vertical="center"/>
    </xf>
    <xf numFmtId="0" fontId="13" fillId="0" borderId="0" xfId="0" applyFont="1" applyFill="1" applyBorder="1" applyAlignment="1">
      <alignment horizontal="left" vertical="center" wrapText="1"/>
    </xf>
    <xf numFmtId="0" fontId="11" fillId="0" borderId="0" xfId="0" applyFont="1" applyFill="1" applyAlignment="1">
      <alignment horizontal="right" vertical="center"/>
    </xf>
    <xf numFmtId="0" fontId="13" fillId="0" borderId="0" xfId="0" applyFont="1" applyAlignment="1">
      <alignment vertical="center"/>
    </xf>
    <xf numFmtId="0" fontId="15" fillId="0" borderId="0" xfId="0" applyFont="1" applyFill="1" applyAlignment="1">
      <alignment vertical="center"/>
    </xf>
    <xf numFmtId="0" fontId="15" fillId="0" borderId="0" xfId="0" applyFont="1" applyAlignment="1">
      <alignment vertical="center"/>
    </xf>
    <xf numFmtId="0" fontId="13" fillId="0" borderId="0" xfId="0" applyFont="1" applyAlignment="1">
      <alignment horizontal="center" vertical="center" wrapText="1"/>
    </xf>
    <xf numFmtId="0" fontId="14" fillId="0" borderId="0" xfId="0" applyFont="1" applyAlignment="1">
      <alignment horizontal="center" vertical="center"/>
    </xf>
    <xf numFmtId="43" fontId="0" fillId="4" borderId="0" xfId="0" applyNumberFormat="1" applyFill="1" applyAlignment="1">
      <alignment horizontal="center" vertical="center"/>
    </xf>
    <xf numFmtId="0" fontId="0" fillId="4" borderId="0" xfId="0" applyFill="1" applyAlignment="1">
      <alignment horizontal="center" vertical="center"/>
    </xf>
    <xf numFmtId="0" fontId="2" fillId="2" borderId="2"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43" fontId="4" fillId="4" borderId="3" xfId="1" applyFont="1" applyFill="1" applyBorder="1" applyAlignment="1">
      <alignment horizontal="center" vertical="center" wrapText="1"/>
    </xf>
    <xf numFmtId="43" fontId="4" fillId="4" borderId="4" xfId="1" applyFont="1" applyFill="1" applyBorder="1" applyAlignment="1">
      <alignment horizontal="center" vertical="center" wrapText="1"/>
    </xf>
    <xf numFmtId="43" fontId="4" fillId="4" borderId="5" xfId="1" applyFont="1" applyFill="1" applyBorder="1" applyAlignment="1">
      <alignment horizontal="center" vertical="center" wrapText="1"/>
    </xf>
    <xf numFmtId="43" fontId="4" fillId="2" borderId="3" xfId="0" applyNumberFormat="1" applyFont="1" applyFill="1" applyBorder="1" applyAlignment="1">
      <alignment horizontal="center" vertical="center" wrapText="1"/>
    </xf>
    <xf numFmtId="43" fontId="4" fillId="2" borderId="4" xfId="0" applyNumberFormat="1" applyFont="1" applyFill="1" applyBorder="1" applyAlignment="1">
      <alignment horizontal="center" vertical="center" wrapText="1"/>
    </xf>
    <xf numFmtId="43" fontId="4" fillId="2" borderId="5" xfId="0"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43" fontId="4" fillId="2" borderId="2" xfId="0" applyNumberFormat="1" applyFont="1" applyFill="1" applyBorder="1" applyAlignment="1">
      <alignment horizontal="center" vertical="center" wrapText="1"/>
    </xf>
    <xf numFmtId="43" fontId="4" fillId="4" borderId="2" xfId="1" applyFont="1" applyFill="1" applyBorder="1" applyAlignment="1">
      <alignment horizontal="center" vertical="center" wrapText="1"/>
    </xf>
    <xf numFmtId="0" fontId="9" fillId="2"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5" fillId="2" borderId="10" xfId="0" applyFont="1" applyFill="1" applyBorder="1" applyAlignment="1">
      <alignment horizontal="left"/>
    </xf>
    <xf numFmtId="0" fontId="2" fillId="2" borderId="12" xfId="0" applyFont="1" applyFill="1" applyBorder="1" applyAlignment="1">
      <alignment horizontal="left" vertical="center" wrapText="1"/>
    </xf>
    <xf numFmtId="0" fontId="2" fillId="2" borderId="1" xfId="0" applyFont="1" applyFill="1" applyBorder="1" applyAlignment="1">
      <alignment horizontal="left"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horizontal="center" vertical="center"/>
    </xf>
    <xf numFmtId="4" fontId="4" fillId="3" borderId="2" xfId="0" applyNumberFormat="1" applyFont="1" applyFill="1" applyBorder="1" applyAlignment="1">
      <alignment horizontal="center" vertical="center" wrapText="1"/>
    </xf>
    <xf numFmtId="43" fontId="0" fillId="3" borderId="0" xfId="1" applyFont="1" applyFill="1" applyAlignment="1">
      <alignment horizontal="center" vertical="center"/>
    </xf>
    <xf numFmtId="164" fontId="10" fillId="3" borderId="2" xfId="7" applyFont="1" applyFill="1" applyBorder="1" applyAlignment="1">
      <alignment horizontal="center" vertical="center"/>
    </xf>
    <xf numFmtId="43" fontId="4" fillId="3" borderId="2" xfId="1"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cellXfs>
  <cellStyles count="8">
    <cellStyle name="Обычный" xfId="0" builtinId="0"/>
    <cellStyle name="Обычный 10 90" xfId="2"/>
    <cellStyle name="Обычный 6" xfId="3"/>
    <cellStyle name="Финансовый" xfId="1" builtinId="3"/>
    <cellStyle name="Финансовый 2" xfId="5"/>
    <cellStyle name="Финансовый 3 2 5 2" xfId="7"/>
    <cellStyle name="Финансовый 4" xfId="4"/>
    <cellStyle name="Финансовый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tabSelected="1" zoomScale="65" zoomScaleNormal="65" workbookViewId="0">
      <selection activeCell="H19" sqref="H19:H25"/>
    </sheetView>
  </sheetViews>
  <sheetFormatPr defaultRowHeight="42" customHeight="1" x14ac:dyDescent="0.25"/>
  <cols>
    <col min="1" max="1" width="34.28515625" style="2" customWidth="1"/>
    <col min="2" max="2" width="11.42578125" style="2" customWidth="1"/>
    <col min="3" max="3" width="35.42578125" style="2" customWidth="1"/>
    <col min="4" max="4" width="32.5703125" style="3" customWidth="1"/>
    <col min="5" max="5" width="12.5703125" style="2" customWidth="1"/>
    <col min="6" max="6" width="43.5703125" style="2" customWidth="1"/>
    <col min="7" max="7" width="16" style="4" customWidth="1"/>
    <col min="8" max="8" width="23.5703125" style="10" customWidth="1"/>
    <col min="9" max="9" width="26.28515625" style="1" customWidth="1"/>
    <col min="10" max="12" width="9.140625" style="1" customWidth="1"/>
    <col min="13" max="16384" width="9.140625" style="1"/>
  </cols>
  <sheetData>
    <row r="1" spans="1:7" ht="15" x14ac:dyDescent="0.25"/>
    <row r="2" spans="1:7" ht="15" x14ac:dyDescent="0.25"/>
    <row r="3" spans="1:7" ht="15" x14ac:dyDescent="0.25"/>
    <row r="4" spans="1:7" ht="15" x14ac:dyDescent="0.25"/>
    <row r="5" spans="1:7" customFormat="1" ht="70.5" customHeight="1" x14ac:dyDescent="0.25">
      <c r="A5" s="21"/>
      <c r="B5" s="25" t="s">
        <v>47</v>
      </c>
      <c r="C5" s="25"/>
      <c r="D5" s="22"/>
      <c r="G5" s="20"/>
    </row>
    <row r="6" spans="1:7" customFormat="1" ht="15" x14ac:dyDescent="0.25">
      <c r="A6" s="26" t="s">
        <v>48</v>
      </c>
      <c r="B6" s="26"/>
      <c r="C6" s="26"/>
      <c r="G6" s="20"/>
    </row>
    <row r="7" spans="1:7" ht="15" x14ac:dyDescent="0.25"/>
    <row r="8" spans="1:7" ht="15" x14ac:dyDescent="0.25"/>
    <row r="9" spans="1:7" customFormat="1" ht="15" x14ac:dyDescent="0.25">
      <c r="A9" s="23"/>
      <c r="B9" s="24" t="s">
        <v>49</v>
      </c>
      <c r="C9" s="19"/>
      <c r="G9" s="20"/>
    </row>
    <row r="10" spans="1:7" ht="15" x14ac:dyDescent="0.25"/>
    <row r="11" spans="1:7" ht="15" x14ac:dyDescent="0.25"/>
    <row r="12" spans="1:7" ht="15" x14ac:dyDescent="0.25"/>
    <row r="13" spans="1:7" ht="15" customHeight="1" x14ac:dyDescent="0.3">
      <c r="A13" s="58" t="s">
        <v>11</v>
      </c>
      <c r="B13" s="58"/>
      <c r="C13" s="58"/>
      <c r="D13" s="58"/>
      <c r="E13" s="58"/>
    </row>
    <row r="14" spans="1:7" ht="15.75" x14ac:dyDescent="0.25">
      <c r="A14" s="6" t="s">
        <v>0</v>
      </c>
      <c r="B14" s="61"/>
      <c r="C14" s="62"/>
      <c r="D14" s="62"/>
      <c r="E14" s="62"/>
      <c r="F14" s="63"/>
    </row>
    <row r="15" spans="1:7" ht="15" customHeight="1" x14ac:dyDescent="0.25">
      <c r="A15" s="59" t="s">
        <v>1</v>
      </c>
      <c r="B15" s="30" t="s">
        <v>50</v>
      </c>
      <c r="C15" s="31"/>
      <c r="D15" s="31"/>
      <c r="E15" s="31"/>
      <c r="F15" s="32"/>
    </row>
    <row r="16" spans="1:7" ht="15" x14ac:dyDescent="0.25">
      <c r="A16" s="60"/>
      <c r="B16" s="33"/>
      <c r="C16" s="34"/>
      <c r="D16" s="34"/>
      <c r="E16" s="34"/>
      <c r="F16" s="35"/>
    </row>
    <row r="17" spans="1:9" ht="15.75" x14ac:dyDescent="0.25">
      <c r="A17" s="14" t="s">
        <v>2</v>
      </c>
      <c r="B17" s="38" t="s">
        <v>13</v>
      </c>
      <c r="C17" s="39"/>
      <c r="D17" s="39"/>
      <c r="E17" s="39"/>
      <c r="F17" s="40"/>
    </row>
    <row r="18" spans="1:9" ht="27" customHeight="1" x14ac:dyDescent="0.25">
      <c r="A18" s="7" t="s">
        <v>3</v>
      </c>
      <c r="B18" s="52" t="s">
        <v>40</v>
      </c>
      <c r="C18" s="52"/>
      <c r="D18" s="52"/>
      <c r="E18" s="52"/>
      <c r="F18" s="52"/>
    </row>
    <row r="19" spans="1:9" ht="46.5" customHeight="1" x14ac:dyDescent="0.25">
      <c r="A19" s="41" t="s">
        <v>4</v>
      </c>
      <c r="B19" s="8">
        <v>1</v>
      </c>
      <c r="C19" s="64" t="s">
        <v>16</v>
      </c>
      <c r="D19" s="64" t="s">
        <v>26</v>
      </c>
      <c r="E19" s="65" t="s">
        <v>37</v>
      </c>
      <c r="F19" s="66">
        <v>0.9</v>
      </c>
      <c r="G19" s="67">
        <v>672750</v>
      </c>
      <c r="H19" s="5">
        <f>G19*F19</f>
        <v>605475</v>
      </c>
      <c r="I19" s="27">
        <f>SUM(H19:H25)</f>
        <v>4460706.25</v>
      </c>
    </row>
    <row r="20" spans="1:9" ht="45" x14ac:dyDescent="0.25">
      <c r="A20" s="41"/>
      <c r="B20" s="8">
        <v>2</v>
      </c>
      <c r="C20" s="64" t="s">
        <v>19</v>
      </c>
      <c r="D20" s="64" t="s">
        <v>29</v>
      </c>
      <c r="E20" s="65" t="s">
        <v>37</v>
      </c>
      <c r="F20" s="66">
        <v>1.6</v>
      </c>
      <c r="G20" s="68">
        <v>523250</v>
      </c>
      <c r="H20" s="5">
        <f t="shared" ref="H20:H25" si="0">G20*F20</f>
        <v>837200</v>
      </c>
      <c r="I20" s="28"/>
    </row>
    <row r="21" spans="1:9" ht="77.25" customHeight="1" x14ac:dyDescent="0.25">
      <c r="A21" s="41"/>
      <c r="B21" s="8">
        <v>3</v>
      </c>
      <c r="C21" s="64" t="s">
        <v>20</v>
      </c>
      <c r="D21" s="64" t="s">
        <v>30</v>
      </c>
      <c r="E21" s="65" t="s">
        <v>37</v>
      </c>
      <c r="F21" s="66">
        <v>3.6</v>
      </c>
      <c r="G21" s="67">
        <v>523250</v>
      </c>
      <c r="H21" s="5">
        <f t="shared" si="0"/>
        <v>1883700</v>
      </c>
      <c r="I21" s="28"/>
    </row>
    <row r="22" spans="1:9" ht="68.25" customHeight="1" x14ac:dyDescent="0.25">
      <c r="A22" s="41"/>
      <c r="B22" s="8">
        <v>4</v>
      </c>
      <c r="C22" s="64" t="s">
        <v>21</v>
      </c>
      <c r="D22" s="64" t="s">
        <v>31</v>
      </c>
      <c r="E22" s="65" t="s">
        <v>37</v>
      </c>
      <c r="F22" s="66">
        <v>1</v>
      </c>
      <c r="G22" s="67">
        <v>523250</v>
      </c>
      <c r="H22" s="5">
        <f t="shared" si="0"/>
        <v>523250</v>
      </c>
      <c r="I22" s="28"/>
    </row>
    <row r="23" spans="1:9" ht="70.5" customHeight="1" x14ac:dyDescent="0.25">
      <c r="A23" s="41"/>
      <c r="B23" s="8">
        <v>5</v>
      </c>
      <c r="C23" s="64" t="s">
        <v>22</v>
      </c>
      <c r="D23" s="64" t="s">
        <v>32</v>
      </c>
      <c r="E23" s="65" t="s">
        <v>37</v>
      </c>
      <c r="F23" s="66">
        <v>0.2</v>
      </c>
      <c r="G23" s="68">
        <v>485875</v>
      </c>
      <c r="H23" s="5">
        <f t="shared" si="0"/>
        <v>97175</v>
      </c>
      <c r="I23" s="28"/>
    </row>
    <row r="24" spans="1:9" ht="53.25" customHeight="1" x14ac:dyDescent="0.25">
      <c r="A24" s="41"/>
      <c r="B24" s="8">
        <v>6</v>
      </c>
      <c r="C24" s="64" t="s">
        <v>23</v>
      </c>
      <c r="D24" s="64" t="s">
        <v>33</v>
      </c>
      <c r="E24" s="65" t="s">
        <v>37</v>
      </c>
      <c r="F24" s="66">
        <v>1</v>
      </c>
      <c r="G24" s="68">
        <v>485875</v>
      </c>
      <c r="H24" s="5">
        <f t="shared" si="0"/>
        <v>485875</v>
      </c>
      <c r="I24" s="28"/>
    </row>
    <row r="25" spans="1:9" ht="73.5" customHeight="1" x14ac:dyDescent="0.25">
      <c r="A25" s="41"/>
      <c r="B25" s="8">
        <v>7</v>
      </c>
      <c r="C25" s="64" t="s">
        <v>24</v>
      </c>
      <c r="D25" s="64" t="s">
        <v>34</v>
      </c>
      <c r="E25" s="65" t="s">
        <v>37</v>
      </c>
      <c r="F25" s="66">
        <v>0.05</v>
      </c>
      <c r="G25" s="68">
        <v>560625</v>
      </c>
      <c r="H25" s="5">
        <f t="shared" si="0"/>
        <v>28031.25</v>
      </c>
      <c r="I25" s="28"/>
    </row>
    <row r="26" spans="1:9" ht="121.5" customHeight="1" x14ac:dyDescent="0.25">
      <c r="A26" s="7" t="s">
        <v>5</v>
      </c>
      <c r="B26" s="52" t="s">
        <v>14</v>
      </c>
      <c r="C26" s="52"/>
      <c r="D26" s="52"/>
      <c r="E26" s="52"/>
      <c r="F26" s="52"/>
    </row>
    <row r="27" spans="1:9" ht="77.25" customHeight="1" x14ac:dyDescent="0.25">
      <c r="A27" s="7" t="s">
        <v>12</v>
      </c>
      <c r="B27" s="69">
        <f>I19</f>
        <v>4460706.25</v>
      </c>
      <c r="C27" s="69"/>
      <c r="D27" s="69"/>
      <c r="E27" s="69"/>
      <c r="F27" s="69"/>
    </row>
    <row r="28" spans="1:9" ht="42" customHeight="1" x14ac:dyDescent="0.25">
      <c r="A28" s="7" t="s">
        <v>6</v>
      </c>
      <c r="B28" s="54">
        <f>SUM(F19:F25)</f>
        <v>8.3500000000000014</v>
      </c>
      <c r="C28" s="54"/>
      <c r="D28" s="52"/>
      <c r="E28" s="52"/>
      <c r="F28" s="52"/>
    </row>
    <row r="29" spans="1:9" ht="42" customHeight="1" x14ac:dyDescent="0.25">
      <c r="A29" s="7" t="s">
        <v>7</v>
      </c>
      <c r="B29" s="56" t="s">
        <v>37</v>
      </c>
      <c r="C29" s="56"/>
      <c r="D29" s="56"/>
      <c r="E29" s="56"/>
      <c r="F29" s="56"/>
    </row>
    <row r="30" spans="1:9" ht="42" customHeight="1" x14ac:dyDescent="0.25">
      <c r="A30" s="7" t="s">
        <v>8</v>
      </c>
      <c r="B30" s="57" t="s">
        <v>38</v>
      </c>
      <c r="C30" s="57"/>
      <c r="D30" s="57"/>
      <c r="E30" s="57"/>
      <c r="F30" s="57"/>
    </row>
    <row r="31" spans="1:9" ht="42" customHeight="1" x14ac:dyDescent="0.25">
      <c r="A31" s="29" t="s">
        <v>9</v>
      </c>
      <c r="B31" s="52" t="s">
        <v>39</v>
      </c>
      <c r="C31" s="52"/>
      <c r="D31" s="52"/>
      <c r="E31" s="52"/>
      <c r="F31" s="52"/>
    </row>
    <row r="32" spans="1:9" ht="42" customHeight="1" x14ac:dyDescent="0.25">
      <c r="A32" s="29"/>
      <c r="B32" s="52"/>
      <c r="C32" s="52"/>
      <c r="D32" s="52"/>
      <c r="E32" s="52"/>
      <c r="F32" s="52"/>
    </row>
    <row r="33" spans="1:9" ht="98.25" customHeight="1" x14ac:dyDescent="0.25">
      <c r="A33" s="29" t="s">
        <v>10</v>
      </c>
      <c r="B33" s="52" t="s">
        <v>41</v>
      </c>
      <c r="C33" s="52"/>
      <c r="D33" s="52"/>
      <c r="E33" s="52"/>
      <c r="F33" s="52"/>
    </row>
    <row r="34" spans="1:9" ht="124.5" customHeight="1" x14ac:dyDescent="0.25">
      <c r="A34" s="29"/>
      <c r="B34" s="52"/>
      <c r="C34" s="52"/>
      <c r="D34" s="52"/>
      <c r="E34" s="52"/>
      <c r="F34" s="52"/>
    </row>
    <row r="35" spans="1:9" ht="42" customHeight="1" x14ac:dyDescent="0.25">
      <c r="A35" s="6" t="s">
        <v>0</v>
      </c>
      <c r="B35" s="42"/>
      <c r="C35" s="42"/>
      <c r="D35" s="42"/>
      <c r="E35" s="42"/>
      <c r="F35" s="42"/>
    </row>
    <row r="36" spans="1:9" ht="42" customHeight="1" x14ac:dyDescent="0.25">
      <c r="A36" s="29" t="s">
        <v>1</v>
      </c>
      <c r="B36" s="52" t="s">
        <v>50</v>
      </c>
      <c r="C36" s="52"/>
      <c r="D36" s="52"/>
      <c r="E36" s="52"/>
      <c r="F36" s="52"/>
    </row>
    <row r="37" spans="1:9" ht="42" customHeight="1" x14ac:dyDescent="0.25">
      <c r="A37" s="29"/>
      <c r="B37" s="52"/>
      <c r="C37" s="52"/>
      <c r="D37" s="52"/>
      <c r="E37" s="52"/>
      <c r="F37" s="52"/>
    </row>
    <row r="38" spans="1:9" ht="42" customHeight="1" x14ac:dyDescent="0.25">
      <c r="A38" s="7" t="s">
        <v>2</v>
      </c>
      <c r="B38" s="52" t="s">
        <v>15</v>
      </c>
      <c r="C38" s="52"/>
      <c r="D38" s="52"/>
      <c r="E38" s="52"/>
      <c r="F38" s="52"/>
    </row>
    <row r="39" spans="1:9" ht="42" customHeight="1" x14ac:dyDescent="0.25">
      <c r="A39" s="7" t="s">
        <v>3</v>
      </c>
      <c r="B39" s="52" t="s">
        <v>40</v>
      </c>
      <c r="C39" s="52"/>
      <c r="D39" s="52"/>
      <c r="E39" s="52"/>
      <c r="F39" s="52"/>
    </row>
    <row r="40" spans="1:9" ht="26.25" customHeight="1" x14ac:dyDescent="0.25">
      <c r="A40" s="41" t="s">
        <v>4</v>
      </c>
      <c r="B40" s="8">
        <v>1</v>
      </c>
      <c r="C40" s="64" t="s">
        <v>16</v>
      </c>
      <c r="D40" s="64" t="s">
        <v>26</v>
      </c>
      <c r="E40" s="65" t="s">
        <v>37</v>
      </c>
      <c r="F40" s="66">
        <v>0.6</v>
      </c>
      <c r="G40" s="68">
        <v>672750</v>
      </c>
      <c r="H40" s="9">
        <f>G40*F40</f>
        <v>403650</v>
      </c>
      <c r="I40" s="27">
        <f>SUM(H40:H42)</f>
        <v>1371662.5</v>
      </c>
    </row>
    <row r="41" spans="1:9" ht="15" x14ac:dyDescent="0.25">
      <c r="A41" s="41"/>
      <c r="B41" s="8">
        <v>2</v>
      </c>
      <c r="C41" s="64" t="s">
        <v>18</v>
      </c>
      <c r="D41" s="64" t="s">
        <v>28</v>
      </c>
      <c r="E41" s="65" t="s">
        <v>37</v>
      </c>
      <c r="F41" s="66">
        <v>0.8</v>
      </c>
      <c r="G41" s="68">
        <v>971750</v>
      </c>
      <c r="H41" s="9">
        <f t="shared" ref="H41:H42" si="1">G41*F41</f>
        <v>777400</v>
      </c>
      <c r="I41" s="28"/>
    </row>
    <row r="42" spans="1:9" ht="41.25" customHeight="1" x14ac:dyDescent="0.25">
      <c r="A42" s="41"/>
      <c r="B42" s="8">
        <v>3</v>
      </c>
      <c r="C42" s="64" t="s">
        <v>25</v>
      </c>
      <c r="D42" s="64" t="s">
        <v>35</v>
      </c>
      <c r="E42" s="65" t="s">
        <v>37</v>
      </c>
      <c r="F42" s="66">
        <v>0.3</v>
      </c>
      <c r="G42" s="68">
        <v>635375</v>
      </c>
      <c r="H42" s="9">
        <f t="shared" si="1"/>
        <v>190612.5</v>
      </c>
      <c r="I42" s="28"/>
    </row>
    <row r="43" spans="1:9" ht="42" customHeight="1" x14ac:dyDescent="0.25">
      <c r="A43" s="7" t="s">
        <v>5</v>
      </c>
      <c r="B43" s="52" t="s">
        <v>14</v>
      </c>
      <c r="C43" s="52"/>
      <c r="D43" s="52"/>
      <c r="E43" s="52"/>
      <c r="F43" s="52"/>
      <c r="I43" s="11"/>
    </row>
    <row r="44" spans="1:9" ht="159.75" customHeight="1" x14ac:dyDescent="0.25">
      <c r="A44" s="7" t="s">
        <v>12</v>
      </c>
      <c r="B44" s="55">
        <f>SUM(H40:H42)</f>
        <v>1371662.5</v>
      </c>
      <c r="C44" s="55"/>
      <c r="D44" s="55"/>
      <c r="E44" s="55"/>
      <c r="F44" s="55"/>
    </row>
    <row r="45" spans="1:9" ht="42" customHeight="1" x14ac:dyDescent="0.25">
      <c r="A45" s="7" t="s">
        <v>6</v>
      </c>
      <c r="B45" s="54">
        <f>SUM(F40:F42)</f>
        <v>1.7</v>
      </c>
      <c r="C45" s="54"/>
      <c r="D45" s="52"/>
      <c r="E45" s="52"/>
      <c r="F45" s="52"/>
    </row>
    <row r="46" spans="1:9" ht="42" customHeight="1" x14ac:dyDescent="0.25">
      <c r="A46" s="7" t="s">
        <v>7</v>
      </c>
      <c r="B46" s="53" t="s">
        <v>37</v>
      </c>
      <c r="C46" s="53"/>
      <c r="D46" s="53"/>
      <c r="E46" s="53"/>
      <c r="F46" s="53"/>
    </row>
    <row r="47" spans="1:9" ht="60.75" customHeight="1" x14ac:dyDescent="0.25">
      <c r="A47" s="7" t="s">
        <v>8</v>
      </c>
      <c r="B47" s="70" t="s">
        <v>42</v>
      </c>
      <c r="C47" s="70"/>
      <c r="D47" s="70"/>
      <c r="E47" s="70"/>
      <c r="F47" s="70"/>
    </row>
    <row r="48" spans="1:9" ht="42" customHeight="1" x14ac:dyDescent="0.25">
      <c r="A48" s="29" t="s">
        <v>9</v>
      </c>
      <c r="B48" s="52" t="s">
        <v>39</v>
      </c>
      <c r="C48" s="52"/>
      <c r="D48" s="52"/>
      <c r="E48" s="52"/>
      <c r="F48" s="52"/>
    </row>
    <row r="49" spans="1:9" ht="42" customHeight="1" x14ac:dyDescent="0.25">
      <c r="A49" s="29"/>
      <c r="B49" s="52"/>
      <c r="C49" s="52"/>
      <c r="D49" s="52"/>
      <c r="E49" s="52"/>
      <c r="F49" s="52"/>
    </row>
    <row r="50" spans="1:9" ht="123.75" customHeight="1" x14ac:dyDescent="0.25">
      <c r="A50" s="29" t="s">
        <v>10</v>
      </c>
      <c r="B50" s="52" t="s">
        <v>41</v>
      </c>
      <c r="C50" s="52"/>
      <c r="D50" s="52"/>
      <c r="E50" s="52"/>
      <c r="F50" s="52"/>
    </row>
    <row r="51" spans="1:9" ht="105.75" customHeight="1" x14ac:dyDescent="0.25">
      <c r="A51" s="29"/>
      <c r="B51" s="52"/>
      <c r="C51" s="52"/>
      <c r="D51" s="52"/>
      <c r="E51" s="52"/>
      <c r="F51" s="52"/>
    </row>
    <row r="52" spans="1:9" ht="48" customHeight="1" x14ac:dyDescent="0.25">
      <c r="A52" s="6" t="s">
        <v>0</v>
      </c>
      <c r="B52" s="42"/>
      <c r="C52" s="42"/>
      <c r="D52" s="42"/>
      <c r="E52" s="42"/>
      <c r="F52" s="42"/>
    </row>
    <row r="53" spans="1:9" ht="42" customHeight="1" x14ac:dyDescent="0.25">
      <c r="A53" s="36" t="s">
        <v>1</v>
      </c>
      <c r="B53" s="30" t="s">
        <v>50</v>
      </c>
      <c r="C53" s="31"/>
      <c r="D53" s="31"/>
      <c r="E53" s="31"/>
      <c r="F53" s="32"/>
    </row>
    <row r="54" spans="1:9" ht="42" customHeight="1" x14ac:dyDescent="0.25">
      <c r="A54" s="37"/>
      <c r="B54" s="33"/>
      <c r="C54" s="34"/>
      <c r="D54" s="34"/>
      <c r="E54" s="34"/>
      <c r="F54" s="35"/>
    </row>
    <row r="55" spans="1:9" ht="42" customHeight="1" x14ac:dyDescent="0.25">
      <c r="A55" s="7" t="s">
        <v>2</v>
      </c>
      <c r="B55" s="71" t="s">
        <v>44</v>
      </c>
      <c r="C55" s="72"/>
      <c r="D55" s="72"/>
      <c r="E55" s="72"/>
      <c r="F55" s="73"/>
    </row>
    <row r="56" spans="1:9" ht="42" customHeight="1" x14ac:dyDescent="0.25">
      <c r="A56" s="7" t="s">
        <v>3</v>
      </c>
      <c r="B56" s="38" t="s">
        <v>40</v>
      </c>
      <c r="C56" s="39"/>
      <c r="D56" s="39"/>
      <c r="E56" s="39"/>
      <c r="F56" s="40"/>
    </row>
    <row r="57" spans="1:9" ht="42" customHeight="1" x14ac:dyDescent="0.25">
      <c r="A57" s="41" t="s">
        <v>4</v>
      </c>
      <c r="B57" s="8">
        <v>1</v>
      </c>
      <c r="C57" s="64" t="s">
        <v>16</v>
      </c>
      <c r="D57" s="64" t="s">
        <v>26</v>
      </c>
      <c r="E57" s="65" t="s">
        <v>37</v>
      </c>
      <c r="F57" s="66">
        <v>0.22</v>
      </c>
      <c r="G57" s="67">
        <v>672750</v>
      </c>
      <c r="H57" s="9">
        <f>G57*F57</f>
        <v>148005</v>
      </c>
      <c r="I57" s="27">
        <f>SUM(H57:H60)</f>
        <v>1074905</v>
      </c>
    </row>
    <row r="58" spans="1:9" ht="42" customHeight="1" x14ac:dyDescent="0.25">
      <c r="A58" s="41"/>
      <c r="B58" s="8">
        <v>2</v>
      </c>
      <c r="C58" s="64" t="s">
        <v>17</v>
      </c>
      <c r="D58" s="64" t="s">
        <v>27</v>
      </c>
      <c r="E58" s="65" t="s">
        <v>37</v>
      </c>
      <c r="F58" s="66">
        <v>0.1</v>
      </c>
      <c r="G58" s="68">
        <v>485875</v>
      </c>
      <c r="H58" s="9">
        <f t="shared" ref="H58:H60" si="2">G58*F58</f>
        <v>48587.5</v>
      </c>
      <c r="I58" s="27"/>
    </row>
    <row r="59" spans="1:9" ht="42" customHeight="1" x14ac:dyDescent="0.25">
      <c r="A59" s="41"/>
      <c r="B59" s="8">
        <v>3</v>
      </c>
      <c r="C59" s="64" t="s">
        <v>18</v>
      </c>
      <c r="D59" s="64" t="s">
        <v>28</v>
      </c>
      <c r="E59" s="65" t="s">
        <v>37</v>
      </c>
      <c r="F59" s="66">
        <v>0.25</v>
      </c>
      <c r="G59" s="68">
        <v>971750</v>
      </c>
      <c r="H59" s="9">
        <f t="shared" si="2"/>
        <v>242937.5</v>
      </c>
      <c r="I59" s="27"/>
    </row>
    <row r="60" spans="1:9" ht="42" customHeight="1" x14ac:dyDescent="0.25">
      <c r="A60" s="41"/>
      <c r="B60" s="8">
        <v>4</v>
      </c>
      <c r="C60" s="15" t="s">
        <v>25</v>
      </c>
      <c r="D60" s="15" t="s">
        <v>35</v>
      </c>
      <c r="E60" s="18" t="s">
        <v>37</v>
      </c>
      <c r="F60" s="16">
        <v>1</v>
      </c>
      <c r="G60" s="17">
        <v>635375</v>
      </c>
      <c r="H60" s="9">
        <f t="shared" si="2"/>
        <v>635375</v>
      </c>
      <c r="I60" s="27"/>
    </row>
    <row r="61" spans="1:9" ht="55.5" customHeight="1" x14ac:dyDescent="0.25">
      <c r="A61" s="7" t="s">
        <v>5</v>
      </c>
      <c r="B61" s="38" t="s">
        <v>14</v>
      </c>
      <c r="C61" s="39"/>
      <c r="D61" s="39"/>
      <c r="E61" s="39"/>
      <c r="F61" s="40"/>
    </row>
    <row r="62" spans="1:9" ht="42" customHeight="1" x14ac:dyDescent="0.25">
      <c r="A62" s="7" t="s">
        <v>12</v>
      </c>
      <c r="B62" s="43">
        <f>SUM(H57:H60)</f>
        <v>1074905</v>
      </c>
      <c r="C62" s="44"/>
      <c r="D62" s="44"/>
      <c r="E62" s="44"/>
      <c r="F62" s="45"/>
    </row>
    <row r="63" spans="1:9" ht="42" customHeight="1" x14ac:dyDescent="0.25">
      <c r="A63" s="7" t="s">
        <v>6</v>
      </c>
      <c r="B63" s="46">
        <f>SUM(F57:F60)</f>
        <v>1.57</v>
      </c>
      <c r="C63" s="47"/>
      <c r="D63" s="47"/>
      <c r="E63" s="47"/>
      <c r="F63" s="48"/>
    </row>
    <row r="64" spans="1:9" ht="42" customHeight="1" x14ac:dyDescent="0.25">
      <c r="A64" s="7" t="s">
        <v>7</v>
      </c>
      <c r="B64" s="49" t="s">
        <v>37</v>
      </c>
      <c r="C64" s="50"/>
      <c r="D64" s="50"/>
      <c r="E64" s="50"/>
      <c r="F64" s="51"/>
    </row>
    <row r="65" spans="1:9" ht="42" customHeight="1" x14ac:dyDescent="0.25">
      <c r="A65" s="7" t="s">
        <v>8</v>
      </c>
      <c r="B65" s="38" t="s">
        <v>43</v>
      </c>
      <c r="C65" s="39"/>
      <c r="D65" s="39"/>
      <c r="E65" s="39"/>
      <c r="F65" s="40"/>
    </row>
    <row r="66" spans="1:9" ht="42" customHeight="1" x14ac:dyDescent="0.25">
      <c r="A66" s="29" t="s">
        <v>9</v>
      </c>
      <c r="B66" s="30" t="s">
        <v>39</v>
      </c>
      <c r="C66" s="31"/>
      <c r="D66" s="31"/>
      <c r="E66" s="31"/>
      <c r="F66" s="32"/>
    </row>
    <row r="67" spans="1:9" ht="42" customHeight="1" x14ac:dyDescent="0.25">
      <c r="A67" s="29"/>
      <c r="B67" s="33"/>
      <c r="C67" s="34"/>
      <c r="D67" s="34"/>
      <c r="E67" s="34"/>
      <c r="F67" s="35"/>
    </row>
    <row r="68" spans="1:9" ht="141" customHeight="1" x14ac:dyDescent="0.25">
      <c r="A68" s="29" t="s">
        <v>10</v>
      </c>
      <c r="B68" s="74" t="s">
        <v>41</v>
      </c>
      <c r="C68" s="75"/>
      <c r="D68" s="75"/>
      <c r="E68" s="75"/>
      <c r="F68" s="76"/>
    </row>
    <row r="69" spans="1:9" ht="114.75" customHeight="1" x14ac:dyDescent="0.25">
      <c r="A69" s="29"/>
      <c r="B69" s="77"/>
      <c r="C69" s="78"/>
      <c r="D69" s="78"/>
      <c r="E69" s="78"/>
      <c r="F69" s="79"/>
    </row>
    <row r="70" spans="1:9" ht="42" customHeight="1" x14ac:dyDescent="0.25">
      <c r="A70" s="6" t="s">
        <v>0</v>
      </c>
      <c r="B70" s="42"/>
      <c r="C70" s="42"/>
      <c r="D70" s="42"/>
      <c r="E70" s="42"/>
      <c r="F70" s="42"/>
    </row>
    <row r="71" spans="1:9" ht="42" customHeight="1" x14ac:dyDescent="0.25">
      <c r="A71" s="36" t="s">
        <v>1</v>
      </c>
      <c r="B71" s="30" t="s">
        <v>50</v>
      </c>
      <c r="C71" s="31"/>
      <c r="D71" s="31"/>
      <c r="E71" s="31"/>
      <c r="F71" s="32"/>
    </row>
    <row r="72" spans="1:9" ht="42" customHeight="1" x14ac:dyDescent="0.25">
      <c r="A72" s="37"/>
      <c r="B72" s="33"/>
      <c r="C72" s="34"/>
      <c r="D72" s="34"/>
      <c r="E72" s="34"/>
      <c r="F72" s="35"/>
    </row>
    <row r="73" spans="1:9" ht="42" customHeight="1" x14ac:dyDescent="0.25">
      <c r="A73" s="7" t="s">
        <v>2</v>
      </c>
      <c r="B73" s="71" t="s">
        <v>45</v>
      </c>
      <c r="C73" s="72"/>
      <c r="D73" s="72"/>
      <c r="E73" s="72"/>
      <c r="F73" s="73"/>
    </row>
    <row r="74" spans="1:9" ht="42" customHeight="1" x14ac:dyDescent="0.25">
      <c r="A74" s="7" t="s">
        <v>3</v>
      </c>
      <c r="B74" s="38" t="s">
        <v>40</v>
      </c>
      <c r="C74" s="39"/>
      <c r="D74" s="39"/>
      <c r="E74" s="39"/>
      <c r="F74" s="40"/>
    </row>
    <row r="75" spans="1:9" ht="42" customHeight="1" x14ac:dyDescent="0.25">
      <c r="A75" s="41" t="s">
        <v>4</v>
      </c>
      <c r="B75" s="8">
        <v>1</v>
      </c>
      <c r="C75" s="64" t="s">
        <v>16</v>
      </c>
      <c r="D75" s="64" t="s">
        <v>26</v>
      </c>
      <c r="E75" s="65" t="s">
        <v>37</v>
      </c>
      <c r="F75" s="66">
        <v>0.6</v>
      </c>
      <c r="G75" s="17">
        <v>672750</v>
      </c>
      <c r="H75" s="9">
        <f>G75*F75</f>
        <v>403650</v>
      </c>
      <c r="I75" s="27">
        <f>SUM(H75:H76)</f>
        <v>1674400</v>
      </c>
    </row>
    <row r="76" spans="1:9" ht="42" customHeight="1" x14ac:dyDescent="0.25">
      <c r="A76" s="41"/>
      <c r="B76" s="8">
        <v>2</v>
      </c>
      <c r="C76" s="15" t="s">
        <v>25</v>
      </c>
      <c r="D76" s="15" t="s">
        <v>35</v>
      </c>
      <c r="E76" s="18" t="s">
        <v>36</v>
      </c>
      <c r="F76" s="16">
        <v>2</v>
      </c>
      <c r="G76" s="17">
        <v>635375</v>
      </c>
      <c r="H76" s="9">
        <f>G76*F76</f>
        <v>1270750</v>
      </c>
      <c r="I76" s="28"/>
    </row>
    <row r="77" spans="1:9" ht="60.75" customHeight="1" x14ac:dyDescent="0.25">
      <c r="A77" s="7" t="s">
        <v>5</v>
      </c>
      <c r="B77" s="38" t="s">
        <v>14</v>
      </c>
      <c r="C77" s="39"/>
      <c r="D77" s="39"/>
      <c r="E77" s="39"/>
      <c r="F77" s="40"/>
      <c r="I77" s="13">
        <v>1674400</v>
      </c>
    </row>
    <row r="78" spans="1:9" ht="42" customHeight="1" x14ac:dyDescent="0.25">
      <c r="A78" s="7" t="s">
        <v>12</v>
      </c>
      <c r="B78" s="43">
        <f>SUM(H75:H76)</f>
        <v>1674400</v>
      </c>
      <c r="C78" s="44"/>
      <c r="D78" s="44"/>
      <c r="E78" s="44"/>
      <c r="F78" s="45"/>
      <c r="I78" s="13">
        <v>1074905</v>
      </c>
    </row>
    <row r="79" spans="1:9" ht="42" customHeight="1" x14ac:dyDescent="0.25">
      <c r="A79" s="7" t="s">
        <v>6</v>
      </c>
      <c r="B79" s="46">
        <f>F75+F76</f>
        <v>2.6</v>
      </c>
      <c r="C79" s="47"/>
      <c r="D79" s="47"/>
      <c r="E79" s="47"/>
      <c r="F79" s="48"/>
      <c r="I79" s="13">
        <v>1371662.5</v>
      </c>
    </row>
    <row r="80" spans="1:9" ht="42" customHeight="1" x14ac:dyDescent="0.25">
      <c r="A80" s="7" t="s">
        <v>7</v>
      </c>
      <c r="B80" s="49" t="s">
        <v>37</v>
      </c>
      <c r="C80" s="50"/>
      <c r="D80" s="50"/>
      <c r="E80" s="50"/>
      <c r="F80" s="51"/>
      <c r="I80" s="13">
        <v>4460706.25</v>
      </c>
    </row>
    <row r="81" spans="1:9" ht="63.75" customHeight="1" x14ac:dyDescent="0.25">
      <c r="A81" s="7" t="s">
        <v>8</v>
      </c>
      <c r="B81" s="38" t="s">
        <v>46</v>
      </c>
      <c r="C81" s="39"/>
      <c r="D81" s="39"/>
      <c r="E81" s="39"/>
      <c r="F81" s="40"/>
      <c r="I81" s="12">
        <f>SUM(I77:I80)</f>
        <v>8581673.75</v>
      </c>
    </row>
    <row r="82" spans="1:9" ht="26.25" customHeight="1" x14ac:dyDescent="0.25">
      <c r="A82" s="29" t="s">
        <v>9</v>
      </c>
      <c r="B82" s="30" t="s">
        <v>39</v>
      </c>
      <c r="C82" s="31"/>
      <c r="D82" s="31"/>
      <c r="E82" s="31"/>
      <c r="F82" s="32"/>
    </row>
    <row r="83" spans="1:9" ht="25.5" customHeight="1" x14ac:dyDescent="0.25">
      <c r="A83" s="29"/>
      <c r="B83" s="33"/>
      <c r="C83" s="34"/>
      <c r="D83" s="34"/>
      <c r="E83" s="34"/>
      <c r="F83" s="35"/>
    </row>
    <row r="84" spans="1:9" ht="105.75" customHeight="1" x14ac:dyDescent="0.25">
      <c r="A84" s="29" t="s">
        <v>10</v>
      </c>
      <c r="B84" s="30" t="s">
        <v>41</v>
      </c>
      <c r="C84" s="31"/>
      <c r="D84" s="31"/>
      <c r="E84" s="31"/>
      <c r="F84" s="32"/>
    </row>
    <row r="85" spans="1:9" ht="129" customHeight="1" x14ac:dyDescent="0.25">
      <c r="A85" s="29"/>
      <c r="B85" s="33"/>
      <c r="C85" s="34"/>
      <c r="D85" s="34"/>
      <c r="E85" s="34"/>
      <c r="F85" s="35"/>
    </row>
  </sheetData>
  <mergeCells count="67">
    <mergeCell ref="B17:F17"/>
    <mergeCell ref="B26:F26"/>
    <mergeCell ref="B18:F18"/>
    <mergeCell ref="A13:E13"/>
    <mergeCell ref="A15:A16"/>
    <mergeCell ref="B15:F16"/>
    <mergeCell ref="B14:F14"/>
    <mergeCell ref="I19:I25"/>
    <mergeCell ref="I40:I42"/>
    <mergeCell ref="B35:F35"/>
    <mergeCell ref="A48:A49"/>
    <mergeCell ref="B48:F49"/>
    <mergeCell ref="A19:A25"/>
    <mergeCell ref="B27:F27"/>
    <mergeCell ref="A31:A32"/>
    <mergeCell ref="B31:F32"/>
    <mergeCell ref="A33:A34"/>
    <mergeCell ref="B33:F34"/>
    <mergeCell ref="B29:F29"/>
    <mergeCell ref="B30:F30"/>
    <mergeCell ref="B28:F28"/>
    <mergeCell ref="B43:F43"/>
    <mergeCell ref="B44:F44"/>
    <mergeCell ref="A57:A60"/>
    <mergeCell ref="A36:A37"/>
    <mergeCell ref="B36:F37"/>
    <mergeCell ref="B38:F38"/>
    <mergeCell ref="B39:F39"/>
    <mergeCell ref="A40:A42"/>
    <mergeCell ref="B46:F46"/>
    <mergeCell ref="B47:F47"/>
    <mergeCell ref="A50:A51"/>
    <mergeCell ref="B50:F51"/>
    <mergeCell ref="B45:F45"/>
    <mergeCell ref="B65:F65"/>
    <mergeCell ref="A66:A67"/>
    <mergeCell ref="B66:F67"/>
    <mergeCell ref="A68:A69"/>
    <mergeCell ref="B68:F69"/>
    <mergeCell ref="B64:F64"/>
    <mergeCell ref="B63:F63"/>
    <mergeCell ref="B62:F62"/>
    <mergeCell ref="B61:F61"/>
    <mergeCell ref="B56:F56"/>
    <mergeCell ref="A84:A85"/>
    <mergeCell ref="B84:F85"/>
    <mergeCell ref="B77:F77"/>
    <mergeCell ref="B78:F78"/>
    <mergeCell ref="B79:F79"/>
    <mergeCell ref="B80:F80"/>
    <mergeCell ref="B81:F81"/>
    <mergeCell ref="B5:C5"/>
    <mergeCell ref="A6:C6"/>
    <mergeCell ref="I75:I76"/>
    <mergeCell ref="I57:I60"/>
    <mergeCell ref="A82:A83"/>
    <mergeCell ref="B82:F83"/>
    <mergeCell ref="A71:A72"/>
    <mergeCell ref="B71:F72"/>
    <mergeCell ref="B73:F73"/>
    <mergeCell ref="B74:F74"/>
    <mergeCell ref="A75:A76"/>
    <mergeCell ref="B55:F55"/>
    <mergeCell ref="A53:A54"/>
    <mergeCell ref="B53:F54"/>
    <mergeCell ref="B52:F52"/>
    <mergeCell ref="B70:F7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Асель Байтурсынова</dc:creator>
  <cp:lastModifiedBy>Алия Рахимжанова</cp:lastModifiedBy>
  <dcterms:created xsi:type="dcterms:W3CDTF">2020-11-17T13:17:50Z</dcterms:created>
  <dcterms:modified xsi:type="dcterms:W3CDTF">2026-10-28T13:10:06Z</dcterms:modified>
</cp:coreProperties>
</file>